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1164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<sst xmlns="http://schemas.openxmlformats.org/spreadsheetml/2006/main" count="495" uniqueCount="491">
  <si>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</si>
  <si>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</si>
  <si>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</si>
  <si>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</si>
  <si>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</si>
  <si>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</si>
  <si>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</si>
  <si>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</si>
  <si>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</si>
  <si>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</si>
  <si>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</si>
  <si>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</si>
  <si>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</si>
  <si>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</si>
  <si>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</si>
  <si>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</si>
  <si>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</si>
  <si>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</si>
  <si>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</si>
  <si>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75/2016</t>
  </si>
  <si>
    <t>NASTAVNIK: Prof. dr Gojko Joksimović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</si>
  <si>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</si>
  <si>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t>13/2018</t>
  </si>
  <si>
    <t>19/2018</t>
  </si>
  <si>
    <t>24/2018</t>
  </si>
  <si>
    <t>28/2018</t>
  </si>
  <si>
    <t>40/2018</t>
  </si>
  <si>
    <t>41/2018</t>
  </si>
  <si>
    <t>71/2018</t>
  </si>
  <si>
    <t>72/2018</t>
  </si>
  <si>
    <t>74/2018</t>
  </si>
  <si>
    <t>90/2018</t>
  </si>
  <si>
    <t>Redni broj</t>
  </si>
  <si>
    <t>Laboratorija</t>
  </si>
  <si>
    <t>KOL</t>
  </si>
  <si>
    <t>POP_KOL</t>
  </si>
  <si>
    <t>ISPIT</t>
  </si>
  <si>
    <t>POP_ISPIT</t>
  </si>
  <si>
    <t>ZBIR</t>
  </si>
  <si>
    <t>OCJENA</t>
  </si>
  <si>
    <t>Elektronika, telekomunikacije i računari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</si>
  <si>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Osnove elektrotehnike I</t>
    </r>
  </si>
  <si>
    <t>OSVOJENI POENI ZA SVAKI OBLIK PROVJERE ZNANJA STUDENTA</t>
  </si>
  <si>
    <t>KOLOKVIJUM</t>
  </si>
  <si>
    <t>ZAVRŠNI ISPIT</t>
  </si>
  <si>
    <t>Redovni</t>
  </si>
  <si>
    <t>Popravni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</si>
  <si>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Elektronika, telekomunikacije, računari</t>
    </r>
  </si>
  <si>
    <t>Broj ECTS kredita: 7</t>
  </si>
  <si>
    <t>107/2018</t>
  </si>
  <si>
    <t>110/2018</t>
  </si>
  <si>
    <t>118/2018</t>
  </si>
  <si>
    <t>119/2018</t>
  </si>
  <si>
    <t>123/2017</t>
  </si>
  <si>
    <t>124/2017</t>
  </si>
  <si>
    <t>42/2016</t>
  </si>
  <si>
    <t>78/2016</t>
  </si>
  <si>
    <t>128/2016</t>
  </si>
  <si>
    <t>80/2015</t>
  </si>
  <si>
    <t>10/2017</t>
  </si>
  <si>
    <t>3/2012</t>
  </si>
  <si>
    <t>L+K+T+D</t>
  </si>
  <si>
    <t>Ivan  Ćupić</t>
  </si>
  <si>
    <t>Dmitrij  Verjassov</t>
  </si>
  <si>
    <t>Predrag  Radičević</t>
  </si>
  <si>
    <t>Aleksa  Knežević</t>
  </si>
  <si>
    <t>Danilo  Đurović</t>
  </si>
  <si>
    <t>Jovan  Lečić</t>
  </si>
  <si>
    <t>Stefan  Radonjić</t>
  </si>
  <si>
    <t>Aleksa  Dragaš</t>
  </si>
  <si>
    <t>Nikola  Joksimović</t>
  </si>
  <si>
    <t>Uroš  Pajović</t>
  </si>
  <si>
    <t>Ivana  Bojić</t>
  </si>
  <si>
    <t>Rijad  Džafić</t>
  </si>
  <si>
    <t>Đorđe  Jevrić</t>
  </si>
  <si>
    <t>Luka  Manojlović</t>
  </si>
  <si>
    <t>Filip  Obradović</t>
  </si>
  <si>
    <t>Andrija  Marojević</t>
  </si>
  <si>
    <t>Lazar  Đerić</t>
  </si>
  <si>
    <t>Dražen  Mandić</t>
  </si>
  <si>
    <t>Ivan  Litvinov</t>
  </si>
  <si>
    <t>Predrag  Medenica</t>
  </si>
  <si>
    <t>Dejan  Božović</t>
  </si>
  <si>
    <t>Peko  Nikolić</t>
  </si>
  <si>
    <t>Tamara  Ivanović</t>
  </si>
  <si>
    <t>Milica  Delibašić</t>
  </si>
  <si>
    <t>Bojana  Koprivica</t>
  </si>
  <si>
    <t>Nikola  Šofranac</t>
  </si>
  <si>
    <t>Luka  Šćekić</t>
  </si>
  <si>
    <t>Predrag  Dakić</t>
  </si>
  <si>
    <t>Stefan  Vukmanović</t>
  </si>
  <si>
    <t>Jelena  Vuksanović</t>
  </si>
  <si>
    <t>Ivan  Radetić</t>
  </si>
  <si>
    <t>Lazar  Vlačić</t>
  </si>
  <si>
    <t>Jovan  Miladinović</t>
  </si>
  <si>
    <t>Ivona  Banović</t>
  </si>
  <si>
    <t>Jegor  Bersenev</t>
  </si>
  <si>
    <t>Andrea  Marić</t>
  </si>
  <si>
    <t>Vuk  Đukanović</t>
  </si>
  <si>
    <t>Todor  Pajović</t>
  </si>
  <si>
    <t>Jelena  Rastović</t>
  </si>
  <si>
    <t>Filip  Smolović</t>
  </si>
  <si>
    <t>Predrag  Čepić</t>
  </si>
  <si>
    <t>Miloš  Marsenić</t>
  </si>
  <si>
    <t>Milica  Čabarkapa</t>
  </si>
  <si>
    <t>Marija  Marković</t>
  </si>
  <si>
    <t>Nikola  Stanojević</t>
  </si>
  <si>
    <t>Jovana  Vukićević</t>
  </si>
  <si>
    <t>Todor  Hajduković</t>
  </si>
  <si>
    <t>Magdalena  Šundić</t>
  </si>
  <si>
    <t>Marko  Pejanović</t>
  </si>
  <si>
    <t>Boran  Dizdarević</t>
  </si>
  <si>
    <t>Fuad  Hodžić</t>
  </si>
  <si>
    <t>Tamara  Gluščević</t>
  </si>
  <si>
    <t>Marko  Vučurović</t>
  </si>
  <si>
    <t>Jelena  Pudar</t>
  </si>
  <si>
    <t>Sonja  Minić</t>
  </si>
  <si>
    <t>Aleksandar  Drašković</t>
  </si>
  <si>
    <t>Nemanja  Nikolić</t>
  </si>
  <si>
    <t>Milica  Leković</t>
  </si>
  <si>
    <t>Muamera  Jasavić</t>
  </si>
  <si>
    <t>Lazar  Trifunović</t>
  </si>
  <si>
    <t>Nikola  Šćepanović</t>
  </si>
  <si>
    <t>Irena  Marković</t>
  </si>
  <si>
    <t>Aleksandar  Drakić</t>
  </si>
  <si>
    <t>Aleksandra  Krunić</t>
  </si>
  <si>
    <t>Dado  Grbović</t>
  </si>
  <si>
    <t>Jovo  Mitrić</t>
  </si>
  <si>
    <t>Nataša  Šljukić</t>
  </si>
  <si>
    <t>Jovana  Čeprnić</t>
  </si>
  <si>
    <t>Simon  Borilović</t>
  </si>
  <si>
    <t>Vuk  Stajović</t>
  </si>
  <si>
    <t>Nađa  Đorem</t>
  </si>
  <si>
    <t>Ivan  Živaljević</t>
  </si>
  <si>
    <t>Krsto  Babić</t>
  </si>
  <si>
    <t>Milija  Pavličić</t>
  </si>
  <si>
    <t>Jakov  Bijelović</t>
  </si>
  <si>
    <t>Nikola  Đikanović</t>
  </si>
  <si>
    <t>Petar  Drinćič</t>
  </si>
  <si>
    <t>Adis  Martinović</t>
  </si>
  <si>
    <t>Nikola  Živković</t>
  </si>
  <si>
    <t>Lazar  Mrkić</t>
  </si>
  <si>
    <t>Ivan  Kozulić</t>
  </si>
  <si>
    <t>Stefan  Vujačić</t>
  </si>
  <si>
    <t>Igor  Kojović</t>
  </si>
  <si>
    <t>Aldin  Redžematović</t>
  </si>
  <si>
    <t>Šćepan  Radojević</t>
  </si>
  <si>
    <t>Jana  Čepić</t>
  </si>
  <si>
    <t>Bojan  Bojović</t>
  </si>
  <si>
    <t>Milo  Đuretić</t>
  </si>
  <si>
    <t>Anđelo  Halilović</t>
  </si>
  <si>
    <t>Sergej  Mašanović</t>
  </si>
  <si>
    <t>Semir  Husović</t>
  </si>
  <si>
    <t>Jelena  Pečurica</t>
  </si>
  <si>
    <t>Nemanja  Aković</t>
  </si>
  <si>
    <t>Andrija  Vukićević</t>
  </si>
  <si>
    <t>Nikola  Knežević</t>
  </si>
  <si>
    <t>Milena  Radičević</t>
  </si>
  <si>
    <t>Iva  Bulatović</t>
  </si>
  <si>
    <t>Jovan  Ojdanić</t>
  </si>
  <si>
    <t>Stefan  Šimun</t>
  </si>
  <si>
    <t>Pavle  Pustahija</t>
  </si>
  <si>
    <t>Nikola  Đukić</t>
  </si>
  <si>
    <t>Jelena  Ćetković</t>
  </si>
  <si>
    <t>Momčilo  Korać</t>
  </si>
  <si>
    <t>Aleksandar  Marković</t>
  </si>
  <si>
    <t>Haris  Lucević</t>
  </si>
  <si>
    <t>Miloš  Bogojević</t>
  </si>
  <si>
    <t>Ivan  Radović</t>
  </si>
  <si>
    <t>Sretenka  Šišić</t>
  </si>
  <si>
    <t>Đorđe  Medić</t>
  </si>
  <si>
    <t>Dino  Krcić</t>
  </si>
  <si>
    <t>Viktor  Junčaj</t>
  </si>
  <si>
    <t>Stefan  Đukić</t>
  </si>
  <si>
    <t>Uroš  Radusinović</t>
  </si>
  <si>
    <t>Ilija  Rajković</t>
  </si>
  <si>
    <t>Aleksej  Vučićević</t>
  </si>
  <si>
    <t>Marija  Dragović</t>
  </si>
  <si>
    <t>Jelena  Veličković</t>
  </si>
  <si>
    <t>Slavko  Obrenović</t>
  </si>
  <si>
    <t>Janko  Smolović</t>
  </si>
  <si>
    <t>Igor  Mijušković</t>
  </si>
  <si>
    <t>Nina  Bulajić</t>
  </si>
  <si>
    <t>Ranko  Mićanović</t>
  </si>
  <si>
    <t>Lazar  Prelević</t>
  </si>
  <si>
    <t>Danica  Knežević</t>
  </si>
  <si>
    <t>Miloš  Lazarević</t>
  </si>
  <si>
    <t>Žarko  Rakočević</t>
  </si>
  <si>
    <t>Jovana  Šćepanović</t>
  </si>
  <si>
    <t>Adela  Kolić</t>
  </si>
  <si>
    <t>Anica  Spasojević</t>
  </si>
  <si>
    <t>Božidar  Babić</t>
  </si>
  <si>
    <t>Božidar  Milošević</t>
  </si>
  <si>
    <t>Momčilo  Rajković</t>
  </si>
  <si>
    <t>Nemanja  Pejović</t>
  </si>
  <si>
    <t>Aleksa  Medojević</t>
  </si>
  <si>
    <t>Danijela  Vulović</t>
  </si>
  <si>
    <t>Svetlana  Korać</t>
  </si>
  <si>
    <t>Vladimir  Jovović</t>
  </si>
  <si>
    <t>Jovan  Vasić</t>
  </si>
  <si>
    <t>Kenan  Grbović</t>
  </si>
  <si>
    <t>Kristina  Smolović</t>
  </si>
  <si>
    <t>Vladan  Tomašević</t>
  </si>
  <si>
    <t>Miljan  Jevtović</t>
  </si>
  <si>
    <t>Pavle  Milić</t>
  </si>
  <si>
    <t>Radoje  Mojašević</t>
  </si>
  <si>
    <t>Miloš  Radanović</t>
  </si>
  <si>
    <t>Branimir  Barović</t>
  </si>
  <si>
    <t>Radoš  Pođanin</t>
  </si>
  <si>
    <t>Petar  Čarapić</t>
  </si>
  <si>
    <t>Ivan  Uskoković</t>
  </si>
  <si>
    <t>Andrija  Jokanović</t>
  </si>
  <si>
    <t>Mihailo  Ristić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</si>
  <si>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</si>
  <si>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</si>
  <si>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</si>
  <si>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</si>
  <si>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</si>
  <si>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</si>
  <si>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</si>
  <si>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</si>
  <si>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</si>
  <si>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</si>
  <si>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</si>
  <si>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</si>
  <si>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</si>
  <si>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</si>
  <si>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</si>
  <si>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</si>
  <si>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</si>
  <si>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</si>
  <si>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</si>
  <si>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</si>
  <si>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</si>
  <si>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</si>
  <si>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</si>
  <si>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</si>
  <si>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</si>
  <si>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</si>
  <si>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</si>
  <si>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</si>
  <si>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</si>
  <si>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</si>
  <si>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</si>
  <si>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</si>
  <si>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</si>
  <si>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</si>
  <si>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</si>
  <si>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</si>
  <si>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</si>
  <si>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</si>
  <si>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</si>
  <si>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</si>
  <si>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</si>
  <si>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</si>
  <si>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</si>
  <si>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</si>
  <si>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</si>
  <si>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</si>
  <si>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</si>
  <si>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</si>
  <si>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</si>
  <si>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</si>
  <si>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</si>
  <si>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</si>
  <si>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</si>
  <si>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</si>
  <si>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</si>
  <si>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68/2019</t>
  </si>
  <si>
    <t>69/2019</t>
  </si>
  <si>
    <t>70/2019</t>
  </si>
  <si>
    <t>71/2019</t>
  </si>
  <si>
    <t>72/2019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</si>
  <si>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</si>
  <si>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</si>
  <si>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</si>
  <si>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</si>
  <si>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</si>
  <si>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</si>
  <si>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</si>
  <si>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</si>
  <si>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</si>
  <si>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</si>
  <si>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</si>
  <si>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</si>
  <si>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</si>
  <si>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</si>
  <si>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</si>
  <si>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</si>
  <si>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</si>
  <si>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</si>
  <si>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</si>
  <si>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</si>
  <si>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</si>
  <si>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</si>
  <si>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</si>
  <si>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</si>
  <si>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</si>
  <si>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</si>
  <si>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</si>
  <si>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</si>
  <si>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</si>
  <si>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</si>
  <si>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</si>
  <si>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</si>
  <si>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</si>
  <si>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</si>
  <si>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</si>
  <si>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</si>
  <si>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</si>
  <si>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</si>
  <si>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111/2019</t>
  </si>
  <si>
    <t>113/2019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</si>
  <si>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</si>
  <si>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</si>
  <si>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</si>
  <si>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</si>
  <si>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</si>
  <si>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</si>
  <si>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</si>
  <si>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</si>
  <si>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</si>
  <si>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</si>
  <si>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</si>
  <si>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</si>
  <si>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</si>
  <si>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</si>
  <si>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129/2019</t>
  </si>
  <si>
    <t>50/2014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</si>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</sst>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3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13" fontId="0" fillId="0" borderId="13" xfId="0" applyNumberFormat="1" applyFont="1" applyBorder="1" applyAlignment="1">
      <alignment horizontal="center"/>
    </xf>
    <xf numFmtId="21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49" fontId="17" fillId="0" borderId="16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58" applyFont="1">
      <alignment/>
      <protection/>
    </xf>
    <xf numFmtId="0" fontId="12" fillId="0" borderId="21" xfId="58" applyFont="1" applyBorder="1" applyAlignment="1">
      <alignment/>
      <protection/>
    </xf>
    <xf numFmtId="0" fontId="13" fillId="0" borderId="22" xfId="58" applyFont="1" applyBorder="1" applyAlignment="1">
      <alignment horizontal="left"/>
      <protection/>
    </xf>
    <xf numFmtId="0" fontId="0" fillId="0" borderId="22" xfId="58" applyBorder="1" applyAlignment="1">
      <alignment horizontal="right"/>
      <protection/>
    </xf>
    <xf numFmtId="0" fontId="0" fillId="0" borderId="22" xfId="58" applyBorder="1" applyAlignment="1">
      <alignment/>
      <protection/>
    </xf>
    <xf numFmtId="0" fontId="0" fillId="0" borderId="23" xfId="58" applyBorder="1" applyAlignment="1">
      <alignment horizontal="right"/>
      <protection/>
    </xf>
    <xf numFmtId="0" fontId="16" fillId="0" borderId="16" xfId="58" applyFont="1" applyBorder="1" applyAlignment="1">
      <alignment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0" fontId="16" fillId="0" borderId="17" xfId="58" applyFont="1" applyBorder="1" applyAlignment="1">
      <alignment horizontal="right"/>
      <protection/>
    </xf>
    <xf numFmtId="0" fontId="19" fillId="0" borderId="24" xfId="58" applyFont="1" applyBorder="1" applyAlignment="1">
      <alignment/>
      <protection/>
    </xf>
    <xf numFmtId="0" fontId="19" fillId="0" borderId="25" xfId="58" applyFont="1" applyBorder="1" applyAlignment="1">
      <alignment horizontal="left"/>
      <protection/>
    </xf>
    <xf numFmtId="0" fontId="16" fillId="0" borderId="25" xfId="58" applyFont="1" applyBorder="1" applyAlignment="1">
      <alignment horizontal="right"/>
      <protection/>
    </xf>
    <xf numFmtId="0" fontId="16" fillId="0" borderId="25" xfId="58" applyFont="1" applyBorder="1" applyAlignment="1">
      <alignment/>
      <protection/>
    </xf>
    <xf numFmtId="0" fontId="16" fillId="0" borderId="26" xfId="58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5" fillId="32" borderId="27" xfId="59" applyFont="1" applyFill="1" applyBorder="1" applyAlignment="1">
      <alignment wrapText="1"/>
      <protection/>
    </xf>
    <xf numFmtId="49" fontId="8" fillId="0" borderId="12" xfId="0" applyNumberFormat="1" applyFont="1" applyBorder="1" applyAlignment="1">
      <alignment horizontal="center"/>
    </xf>
    <xf numFmtId="0" fontId="0" fillId="0" borderId="27" xfId="59" applyBorder="1">
      <alignment/>
      <protection/>
    </xf>
    <xf numFmtId="0" fontId="0" fillId="0" borderId="13" xfId="0" applyFont="1" applyBorder="1" applyAlignment="1">
      <alignment horizontal="center"/>
    </xf>
    <xf numFmtId="0" fontId="20" fillId="32" borderId="13" xfId="59" applyFont="1" applyFill="1" applyBorder="1" applyAlignment="1">
      <alignment wrapText="1"/>
      <protection/>
    </xf>
    <xf numFmtId="0" fontId="0" fillId="0" borderId="13" xfId="59" applyFont="1" applyBorder="1">
      <alignment/>
      <protection/>
    </xf>
    <xf numFmtId="213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58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13" xfId="58" applyFont="1" applyBorder="1" applyAlignment="1">
      <alignment horizontal="center"/>
      <protection/>
    </xf>
    <xf numFmtId="49" fontId="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0" fillId="32" borderId="15" xfId="59" applyFont="1" applyFill="1" applyBorder="1" applyAlignment="1">
      <alignment wrapText="1"/>
      <protection/>
    </xf>
    <xf numFmtId="0" fontId="0" fillId="0" borderId="15" xfId="59" applyFont="1" applyBorder="1">
      <alignment/>
      <protection/>
    </xf>
    <xf numFmtId="0" fontId="0" fillId="0" borderId="15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0" fillId="0" borderId="34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PageLayoutView="0" workbookViewId="0" topLeftCell="A1">
      <pane ySplit="2" topLeftCell="A83" activePane="bottomLeft" state="frozen"/>
      <selection pane="topLeft" activeCell="A1" sqref="A1"/>
      <selection pane="bottomLeft" activeCell="C98" sqref="C98"/>
    </sheetView>
  </sheetViews>
  <sheetFormatPr defaultColWidth="9.140625" defaultRowHeight="12.75"/>
  <cols>
    <col min="1" max="1" width="11.57421875" style="0" customWidth="1"/>
    <col min="2" max="2" width="12.8515625" style="1" customWidth="1"/>
    <col min="3" max="3" width="20.140625" style="0" customWidth="1"/>
    <col min="4" max="4" width="13.28125" style="15" customWidth="1"/>
    <col min="5" max="5" width="8.57421875" style="0" customWidth="1"/>
    <col min="6" max="6" width="9.8515625" style="0" customWidth="1"/>
    <col min="8" max="8" width="7.421875" style="0" customWidth="1"/>
    <col min="9" max="9" width="11.28125" style="0" customWidth="1"/>
    <col min="10" max="10" width="7.8515625" style="0" customWidth="1"/>
    <col min="11" max="11" width="8.8515625" style="0" customWidth="1"/>
  </cols>
  <sheetData>
    <row r="1" spans="1:11" ht="12.75">
      <c r="A1" s="27" t="s">
        <v>32</v>
      </c>
      <c r="B1" s="80" t="s">
        <v>0</v>
      </c>
      <c r="C1" s="27" t="s">
        <v>13</v>
      </c>
      <c r="D1" s="27" t="s">
        <v>33</v>
      </c>
      <c r="E1" s="27" t="s">
        <v>34</v>
      </c>
      <c r="F1" s="27" t="s">
        <v>35</v>
      </c>
      <c r="G1" s="27" t="s">
        <v>61</v>
      </c>
      <c r="H1" s="27" t="s">
        <v>36</v>
      </c>
      <c r="I1" s="27" t="s">
        <v>37</v>
      </c>
      <c r="J1" s="27" t="s">
        <v>38</v>
      </c>
      <c r="K1" s="27" t="s">
        <v>39</v>
      </c>
    </row>
    <row r="2" spans="1:11" ht="15">
      <c r="A2" s="88">
        <v>1</v>
      </c>
      <c r="B2" s="89" t="s">
        <v>329</v>
      </c>
      <c r="C2" s="90" t="s">
        <v>62</v>
      </c>
      <c r="D2" s="32">
        <v>5</v>
      </c>
      <c r="E2" s="24">
        <v>2</v>
      </c>
      <c r="F2" s="66">
        <v>36</v>
      </c>
      <c r="G2" s="66">
        <f>MAX(E2,F2)</f>
        <v>36</v>
      </c>
      <c r="H2" s="31">
        <v>12</v>
      </c>
      <c r="I2" s="69"/>
      <c r="J2" s="69">
        <f>D2+G2+MAX(H2,I2)</f>
        <v>53</v>
      </c>
      <c r="K2" s="28" t="str">
        <f>IF(J2&gt;=90,"A",IF(J2&gt;=80,"B",IF(J2&gt;=70,"C",IF(J2&gt;=60,"D",IF(J2&gt;=50,"E","F")))))</f>
        <v>E</v>
      </c>
    </row>
    <row r="3" spans="1:11" ht="15">
      <c r="A3" s="88" t="s">
        <v>341</v>
      </c>
      <c r="B3" s="89" t="s">
        <v>330</v>
      </c>
      <c r="C3" s="90" t="s">
        <v>63</v>
      </c>
      <c r="D3" s="32">
        <v>5</v>
      </c>
      <c r="E3" s="24">
        <v>5</v>
      </c>
      <c r="F3" s="66"/>
      <c r="G3" s="66">
        <f aca="true" t="shared" si="0" ref="G3:G66">MAX(E3,F3)</f>
        <v>5</v>
      </c>
      <c r="H3" s="69">
        <v>7</v>
      </c>
      <c r="I3" s="69"/>
      <c r="J3" s="69">
        <f aca="true" t="shared" si="1" ref="J3:J66">D3+G3+MAX(H3,I3)</f>
        <v>17</v>
      </c>
      <c r="K3" s="28" t="str">
        <f aca="true" t="shared" si="2" ref="K3:K66">IF(J3&gt;=90,"A",IF(J3&gt;=80,"B",IF(J3&gt;=70,"C",IF(J3&gt;=60,"D",IF(J3&gt;=50,"E","F")))))</f>
        <v>F</v>
      </c>
    </row>
    <row r="4" spans="1:11" ht="15">
      <c r="A4" s="88" t="s">
        <v>342</v>
      </c>
      <c r="B4" s="89" t="s">
        <v>331</v>
      </c>
      <c r="C4" s="90" t="s">
        <v>64</v>
      </c>
      <c r="D4" s="32">
        <v>5</v>
      </c>
      <c r="E4" s="24">
        <v>11</v>
      </c>
      <c r="F4" s="66">
        <v>14</v>
      </c>
      <c r="G4" s="66">
        <f t="shared" si="0"/>
        <v>14</v>
      </c>
      <c r="H4" s="69">
        <v>17</v>
      </c>
      <c r="I4" s="69"/>
      <c r="J4" s="69">
        <f t="shared" si="1"/>
        <v>36</v>
      </c>
      <c r="K4" s="28" t="str">
        <f t="shared" si="2"/>
        <v>F</v>
      </c>
    </row>
    <row r="5" spans="1:11" ht="15">
      <c r="A5" s="88" t="s">
        <v>343</v>
      </c>
      <c r="B5" s="89" t="s">
        <v>332</v>
      </c>
      <c r="C5" s="90" t="s">
        <v>65</v>
      </c>
      <c r="D5" s="32">
        <v>5</v>
      </c>
      <c r="E5" s="24"/>
      <c r="F5" s="66">
        <v>30</v>
      </c>
      <c r="G5" s="66">
        <f t="shared" si="0"/>
        <v>30</v>
      </c>
      <c r="H5" s="69">
        <v>10</v>
      </c>
      <c r="I5" s="69"/>
      <c r="J5" s="69">
        <f t="shared" si="1"/>
        <v>45</v>
      </c>
      <c r="K5" s="28" t="str">
        <f t="shared" si="2"/>
        <v>F</v>
      </c>
    </row>
    <row r="6" spans="1:11" ht="15">
      <c r="A6" s="88" t="s">
        <v>344</v>
      </c>
      <c r="B6" s="89" t="s">
        <v>333</v>
      </c>
      <c r="C6" s="90" t="s">
        <v>66</v>
      </c>
      <c r="D6" s="32"/>
      <c r="E6" s="24"/>
      <c r="F6" s="66"/>
      <c r="G6" s="66">
        <f t="shared" si="0"/>
        <v>0</v>
      </c>
      <c r="H6" s="69"/>
      <c r="I6" s="31"/>
      <c r="J6" s="69">
        <f t="shared" si="1"/>
        <v>0</v>
      </c>
      <c r="K6" s="28" t="str">
        <f t="shared" si="2"/>
        <v>F</v>
      </c>
    </row>
    <row r="7" spans="1:11" ht="15">
      <c r="A7" s="88" t="s">
        <v>345</v>
      </c>
      <c r="B7" s="89" t="s">
        <v>334</v>
      </c>
      <c r="C7" s="90" t="s">
        <v>67</v>
      </c>
      <c r="D7" s="32">
        <v>5</v>
      </c>
      <c r="E7" s="29">
        <v>20</v>
      </c>
      <c r="F7" s="32">
        <v>33</v>
      </c>
      <c r="G7" s="66">
        <f t="shared" si="0"/>
        <v>33</v>
      </c>
      <c r="H7" s="69">
        <v>15</v>
      </c>
      <c r="I7" s="69"/>
      <c r="J7" s="69">
        <f t="shared" si="1"/>
        <v>53</v>
      </c>
      <c r="K7" s="28" t="str">
        <f t="shared" si="2"/>
        <v>E</v>
      </c>
    </row>
    <row r="8" spans="1:11" ht="15">
      <c r="A8" s="88" t="s">
        <v>346</v>
      </c>
      <c r="B8" s="89" t="s">
        <v>335</v>
      </c>
      <c r="C8" s="90" t="s">
        <v>68</v>
      </c>
      <c r="D8" s="32">
        <v>5</v>
      </c>
      <c r="E8" s="24">
        <v>35</v>
      </c>
      <c r="F8" s="66"/>
      <c r="G8" s="66">
        <f t="shared" si="0"/>
        <v>35</v>
      </c>
      <c r="H8" s="69">
        <v>30</v>
      </c>
      <c r="I8" s="69"/>
      <c r="J8" s="69">
        <f t="shared" si="1"/>
        <v>70</v>
      </c>
      <c r="K8" s="28" t="str">
        <f t="shared" si="2"/>
        <v>C</v>
      </c>
    </row>
    <row r="9" spans="1:11" ht="15">
      <c r="A9" s="88" t="s">
        <v>347</v>
      </c>
      <c r="B9" s="89" t="s">
        <v>336</v>
      </c>
      <c r="C9" s="90" t="s">
        <v>69</v>
      </c>
      <c r="D9" s="32">
        <v>5</v>
      </c>
      <c r="E9" s="24">
        <v>25</v>
      </c>
      <c r="F9" s="66"/>
      <c r="G9" s="66">
        <f t="shared" si="0"/>
        <v>25</v>
      </c>
      <c r="H9" s="31">
        <v>20</v>
      </c>
      <c r="I9" s="69"/>
      <c r="J9" s="69">
        <f t="shared" si="1"/>
        <v>50</v>
      </c>
      <c r="K9" s="28" t="str">
        <f t="shared" si="2"/>
        <v>E</v>
      </c>
    </row>
    <row r="10" spans="1:11" ht="15">
      <c r="A10" s="88" t="s">
        <v>348</v>
      </c>
      <c r="B10" s="89" t="s">
        <v>337</v>
      </c>
      <c r="C10" s="90" t="s">
        <v>70</v>
      </c>
      <c r="D10" s="32">
        <v>5</v>
      </c>
      <c r="E10" s="24">
        <v>0</v>
      </c>
      <c r="F10" s="66">
        <v>12</v>
      </c>
      <c r="G10" s="66">
        <f t="shared" si="0"/>
        <v>12</v>
      </c>
      <c r="H10" s="69">
        <v>13</v>
      </c>
      <c r="I10" s="31"/>
      <c r="J10" s="69">
        <f t="shared" si="1"/>
        <v>30</v>
      </c>
      <c r="K10" s="28" t="str">
        <f t="shared" si="2"/>
        <v>F</v>
      </c>
    </row>
    <row r="11" spans="1:11" ht="15">
      <c r="A11" s="88" t="s">
        <v>349</v>
      </c>
      <c r="B11" s="89" t="s">
        <v>338</v>
      </c>
      <c r="C11" s="90" t="s">
        <v>71</v>
      </c>
      <c r="D11" s="32"/>
      <c r="E11" s="29"/>
      <c r="F11" s="66"/>
      <c r="G11" s="66">
        <f t="shared" si="0"/>
        <v>0</v>
      </c>
      <c r="H11" s="31"/>
      <c r="I11" s="69"/>
      <c r="J11" s="69">
        <f t="shared" si="1"/>
        <v>0</v>
      </c>
      <c r="K11" s="28" t="str">
        <f t="shared" si="2"/>
        <v>F</v>
      </c>
    </row>
    <row r="12" spans="1:11" ht="15">
      <c r="A12" s="88" t="s">
        <v>350</v>
      </c>
      <c r="B12" s="89" t="s">
        <v>339</v>
      </c>
      <c r="C12" s="90" t="s">
        <v>72</v>
      </c>
      <c r="D12" s="32"/>
      <c r="E12" s="24">
        <v>24</v>
      </c>
      <c r="F12" s="66">
        <v>27</v>
      </c>
      <c r="G12" s="66">
        <f t="shared" si="0"/>
        <v>27</v>
      </c>
      <c r="H12" s="69">
        <v>17</v>
      </c>
      <c r="I12" s="69"/>
      <c r="J12" s="69">
        <f t="shared" si="1"/>
        <v>44</v>
      </c>
      <c r="K12" s="28" t="str">
        <f t="shared" si="2"/>
        <v>F</v>
      </c>
    </row>
    <row r="13" spans="1:11" ht="15">
      <c r="A13" s="88" t="s">
        <v>351</v>
      </c>
      <c r="B13" s="89" t="s">
        <v>340</v>
      </c>
      <c r="C13" s="90" t="s">
        <v>73</v>
      </c>
      <c r="D13" s="32"/>
      <c r="E13" s="24"/>
      <c r="F13" s="66"/>
      <c r="G13" s="66">
        <f t="shared" si="0"/>
        <v>0</v>
      </c>
      <c r="H13" s="69"/>
      <c r="I13" s="69"/>
      <c r="J13" s="69">
        <f t="shared" si="1"/>
        <v>0</v>
      </c>
      <c r="K13" s="28" t="str">
        <f t="shared" si="2"/>
        <v>F</v>
      </c>
    </row>
    <row r="14" spans="1:11" ht="15">
      <c r="A14" s="88" t="s">
        <v>352</v>
      </c>
      <c r="B14" s="89" t="s">
        <v>213</v>
      </c>
      <c r="C14" s="90" t="s">
        <v>74</v>
      </c>
      <c r="D14" s="32">
        <v>5</v>
      </c>
      <c r="E14" s="24">
        <v>32</v>
      </c>
      <c r="F14" s="66"/>
      <c r="G14" s="66">
        <f t="shared" si="0"/>
        <v>32</v>
      </c>
      <c r="H14" s="69">
        <v>36</v>
      </c>
      <c r="I14" s="69"/>
      <c r="J14" s="69">
        <f t="shared" si="1"/>
        <v>73</v>
      </c>
      <c r="K14" s="28" t="str">
        <f t="shared" si="2"/>
        <v>C</v>
      </c>
    </row>
    <row r="15" spans="1:11" ht="15">
      <c r="A15" s="88" t="s">
        <v>353</v>
      </c>
      <c r="B15" s="89" t="s">
        <v>214</v>
      </c>
      <c r="C15" s="90" t="s">
        <v>75</v>
      </c>
      <c r="D15" s="32">
        <v>5</v>
      </c>
      <c r="E15" s="24">
        <v>37</v>
      </c>
      <c r="F15" s="66"/>
      <c r="G15" s="66">
        <f t="shared" si="0"/>
        <v>37</v>
      </c>
      <c r="H15" s="69">
        <v>29</v>
      </c>
      <c r="I15" s="69"/>
      <c r="J15" s="69">
        <f t="shared" si="1"/>
        <v>71</v>
      </c>
      <c r="K15" s="28" t="str">
        <f t="shared" si="2"/>
        <v>C</v>
      </c>
    </row>
    <row r="16" spans="1:11" ht="15">
      <c r="A16" s="88" t="s">
        <v>354</v>
      </c>
      <c r="B16" s="89" t="s">
        <v>215</v>
      </c>
      <c r="C16" s="90" t="s">
        <v>76</v>
      </c>
      <c r="D16" s="32"/>
      <c r="E16" s="24"/>
      <c r="F16" s="66"/>
      <c r="G16" s="66">
        <f t="shared" si="0"/>
        <v>0</v>
      </c>
      <c r="H16" s="69"/>
      <c r="I16" s="69"/>
      <c r="J16" s="69">
        <f t="shared" si="1"/>
        <v>0</v>
      </c>
      <c r="K16" s="28" t="str">
        <f t="shared" si="2"/>
        <v>F</v>
      </c>
    </row>
    <row r="17" spans="1:11" ht="15">
      <c r="A17" s="88" t="s">
        <v>355</v>
      </c>
      <c r="B17" s="89" t="s">
        <v>216</v>
      </c>
      <c r="C17" s="90" t="s">
        <v>77</v>
      </c>
      <c r="D17" s="32"/>
      <c r="E17" s="29"/>
      <c r="F17" s="66">
        <v>4</v>
      </c>
      <c r="G17" s="66">
        <f t="shared" si="0"/>
        <v>4</v>
      </c>
      <c r="H17" s="69"/>
      <c r="I17" s="69"/>
      <c r="J17" s="69">
        <f t="shared" si="1"/>
        <v>4</v>
      </c>
      <c r="K17" s="28" t="str">
        <f t="shared" si="2"/>
        <v>F</v>
      </c>
    </row>
    <row r="18" spans="1:11" ht="15">
      <c r="A18" s="88" t="s">
        <v>356</v>
      </c>
      <c r="B18" s="89" t="s">
        <v>217</v>
      </c>
      <c r="C18" s="90" t="s">
        <v>78</v>
      </c>
      <c r="D18" s="32"/>
      <c r="E18" s="24">
        <v>0</v>
      </c>
      <c r="F18" s="66">
        <v>33</v>
      </c>
      <c r="G18" s="66">
        <f t="shared" si="0"/>
        <v>33</v>
      </c>
      <c r="H18" s="69">
        <v>11</v>
      </c>
      <c r="I18" s="69"/>
      <c r="J18" s="69">
        <f t="shared" si="1"/>
        <v>44</v>
      </c>
      <c r="K18" s="28" t="str">
        <f t="shared" si="2"/>
        <v>F</v>
      </c>
    </row>
    <row r="19" spans="1:11" ht="15">
      <c r="A19" s="88" t="s">
        <v>357</v>
      </c>
      <c r="B19" s="89" t="s">
        <v>218</v>
      </c>
      <c r="C19" s="90" t="s">
        <v>79</v>
      </c>
      <c r="D19" s="32">
        <v>5</v>
      </c>
      <c r="E19" s="24">
        <v>2</v>
      </c>
      <c r="F19" s="66">
        <v>16</v>
      </c>
      <c r="G19" s="66">
        <f t="shared" si="0"/>
        <v>16</v>
      </c>
      <c r="H19" s="69">
        <v>5</v>
      </c>
      <c r="I19" s="69"/>
      <c r="J19" s="69">
        <f t="shared" si="1"/>
        <v>26</v>
      </c>
      <c r="K19" s="28" t="str">
        <f t="shared" si="2"/>
        <v>F</v>
      </c>
    </row>
    <row r="20" spans="1:11" ht="15">
      <c r="A20" s="88" t="s">
        <v>358</v>
      </c>
      <c r="B20" s="89" t="s">
        <v>219</v>
      </c>
      <c r="C20" s="90" t="s">
        <v>80</v>
      </c>
      <c r="D20" s="32">
        <v>5</v>
      </c>
      <c r="E20" s="24">
        <v>16</v>
      </c>
      <c r="F20" s="66">
        <v>27</v>
      </c>
      <c r="G20" s="66">
        <f t="shared" si="0"/>
        <v>27</v>
      </c>
      <c r="H20" s="69">
        <v>13</v>
      </c>
      <c r="I20" s="69"/>
      <c r="J20" s="69">
        <f t="shared" si="1"/>
        <v>45</v>
      </c>
      <c r="K20" s="28" t="str">
        <f t="shared" si="2"/>
        <v>F</v>
      </c>
    </row>
    <row r="21" spans="1:11" ht="15">
      <c r="A21" s="88" t="s">
        <v>359</v>
      </c>
      <c r="B21" s="89" t="s">
        <v>220</v>
      </c>
      <c r="C21" s="90" t="s">
        <v>81</v>
      </c>
      <c r="D21" s="32"/>
      <c r="E21" s="24"/>
      <c r="F21" s="66">
        <v>22</v>
      </c>
      <c r="G21" s="66">
        <f t="shared" si="0"/>
        <v>22</v>
      </c>
      <c r="H21" s="69"/>
      <c r="I21" s="69"/>
      <c r="J21" s="69">
        <f t="shared" si="1"/>
        <v>22</v>
      </c>
      <c r="K21" s="28" t="str">
        <f t="shared" si="2"/>
        <v>F</v>
      </c>
    </row>
    <row r="22" spans="1:11" ht="15">
      <c r="A22" s="88" t="s">
        <v>360</v>
      </c>
      <c r="B22" s="89" t="s">
        <v>221</v>
      </c>
      <c r="C22" s="90" t="s">
        <v>82</v>
      </c>
      <c r="D22" s="32">
        <v>5</v>
      </c>
      <c r="E22" s="24">
        <v>1</v>
      </c>
      <c r="F22" s="66">
        <v>1</v>
      </c>
      <c r="G22" s="66">
        <f t="shared" si="0"/>
        <v>1</v>
      </c>
      <c r="H22" s="31"/>
      <c r="I22" s="31"/>
      <c r="J22" s="69">
        <f t="shared" si="1"/>
        <v>6</v>
      </c>
      <c r="K22" s="28" t="str">
        <f t="shared" si="2"/>
        <v>F</v>
      </c>
    </row>
    <row r="23" spans="1:11" ht="15">
      <c r="A23" s="88" t="s">
        <v>361</v>
      </c>
      <c r="B23" s="89" t="s">
        <v>222</v>
      </c>
      <c r="C23" s="90" t="s">
        <v>83</v>
      </c>
      <c r="D23" s="32">
        <v>5</v>
      </c>
      <c r="E23" s="24">
        <v>0</v>
      </c>
      <c r="F23" s="66">
        <v>30</v>
      </c>
      <c r="G23" s="66">
        <f t="shared" si="0"/>
        <v>30</v>
      </c>
      <c r="H23" s="30">
        <v>15</v>
      </c>
      <c r="I23" s="69"/>
      <c r="J23" s="69">
        <f t="shared" si="1"/>
        <v>50</v>
      </c>
      <c r="K23" s="28" t="str">
        <f t="shared" si="2"/>
        <v>E</v>
      </c>
    </row>
    <row r="24" spans="1:11" ht="15">
      <c r="A24" s="88" t="s">
        <v>362</v>
      </c>
      <c r="B24" s="89" t="s">
        <v>223</v>
      </c>
      <c r="C24" s="90" t="s">
        <v>84</v>
      </c>
      <c r="D24" s="32">
        <v>5</v>
      </c>
      <c r="E24" s="24">
        <v>28</v>
      </c>
      <c r="F24" s="66"/>
      <c r="G24" s="66">
        <f t="shared" si="0"/>
        <v>28</v>
      </c>
      <c r="H24" s="69">
        <v>17</v>
      </c>
      <c r="I24" s="69"/>
      <c r="J24" s="69">
        <f t="shared" si="1"/>
        <v>50</v>
      </c>
      <c r="K24" s="28" t="str">
        <f t="shared" si="2"/>
        <v>E</v>
      </c>
    </row>
    <row r="25" spans="1:11" ht="15">
      <c r="A25" s="88" t="s">
        <v>363</v>
      </c>
      <c r="B25" s="89" t="s">
        <v>224</v>
      </c>
      <c r="C25" s="90" t="s">
        <v>85</v>
      </c>
      <c r="D25" s="32">
        <v>5</v>
      </c>
      <c r="E25" s="29">
        <v>21</v>
      </c>
      <c r="F25" s="66">
        <v>45</v>
      </c>
      <c r="G25" s="66">
        <f t="shared" si="0"/>
        <v>45</v>
      </c>
      <c r="H25" s="69">
        <v>18</v>
      </c>
      <c r="I25" s="69"/>
      <c r="J25" s="69">
        <f t="shared" si="1"/>
        <v>68</v>
      </c>
      <c r="K25" s="28" t="str">
        <f t="shared" si="2"/>
        <v>D</v>
      </c>
    </row>
    <row r="26" spans="1:11" ht="15">
      <c r="A26" s="88" t="s">
        <v>364</v>
      </c>
      <c r="B26" s="89" t="s">
        <v>225</v>
      </c>
      <c r="C26" s="90" t="s">
        <v>86</v>
      </c>
      <c r="D26" s="32">
        <v>5</v>
      </c>
      <c r="E26" s="24">
        <v>12</v>
      </c>
      <c r="F26" s="66">
        <v>37</v>
      </c>
      <c r="G26" s="66">
        <f t="shared" si="0"/>
        <v>37</v>
      </c>
      <c r="H26" s="69">
        <v>3</v>
      </c>
      <c r="I26" s="69"/>
      <c r="J26" s="69">
        <f t="shared" si="1"/>
        <v>45</v>
      </c>
      <c r="K26" s="28" t="str">
        <f t="shared" si="2"/>
        <v>F</v>
      </c>
    </row>
    <row r="27" spans="1:11" ht="15">
      <c r="A27" s="88" t="s">
        <v>365</v>
      </c>
      <c r="B27" s="89" t="s">
        <v>226</v>
      </c>
      <c r="C27" s="90" t="s">
        <v>87</v>
      </c>
      <c r="D27" s="32">
        <v>5</v>
      </c>
      <c r="E27" s="24">
        <v>35</v>
      </c>
      <c r="F27" s="66"/>
      <c r="G27" s="66">
        <f t="shared" si="0"/>
        <v>35</v>
      </c>
      <c r="H27" s="69">
        <v>13</v>
      </c>
      <c r="I27" s="69"/>
      <c r="J27" s="69">
        <f t="shared" si="1"/>
        <v>53</v>
      </c>
      <c r="K27" s="28" t="str">
        <f t="shared" si="2"/>
        <v>E</v>
      </c>
    </row>
    <row r="28" spans="1:11" ht="15">
      <c r="A28" s="88" t="s">
        <v>366</v>
      </c>
      <c r="B28" s="89" t="s">
        <v>227</v>
      </c>
      <c r="C28" s="90" t="s">
        <v>88</v>
      </c>
      <c r="D28" s="32">
        <v>5</v>
      </c>
      <c r="E28" s="24">
        <v>7</v>
      </c>
      <c r="F28" s="66">
        <v>4</v>
      </c>
      <c r="G28" s="66">
        <f t="shared" si="0"/>
        <v>7</v>
      </c>
      <c r="H28" s="69">
        <v>0</v>
      </c>
      <c r="I28" s="30"/>
      <c r="J28" s="69">
        <f t="shared" si="1"/>
        <v>12</v>
      </c>
      <c r="K28" s="28" t="str">
        <f t="shared" si="2"/>
        <v>F</v>
      </c>
    </row>
    <row r="29" spans="1:11" ht="15">
      <c r="A29" s="88" t="s">
        <v>367</v>
      </c>
      <c r="B29" s="89" t="s">
        <v>228</v>
      </c>
      <c r="C29" s="90" t="s">
        <v>89</v>
      </c>
      <c r="D29" s="32"/>
      <c r="E29" s="24"/>
      <c r="F29" s="66"/>
      <c r="G29" s="66">
        <f t="shared" si="0"/>
        <v>0</v>
      </c>
      <c r="H29" s="69">
        <v>15</v>
      </c>
      <c r="I29" s="69"/>
      <c r="J29" s="69">
        <f t="shared" si="1"/>
        <v>15</v>
      </c>
      <c r="K29" s="28" t="str">
        <f t="shared" si="2"/>
        <v>F</v>
      </c>
    </row>
    <row r="30" spans="1:11" ht="15">
      <c r="A30" s="88" t="s">
        <v>368</v>
      </c>
      <c r="B30" s="89" t="s">
        <v>229</v>
      </c>
      <c r="C30" s="90" t="s">
        <v>90</v>
      </c>
      <c r="D30" s="32">
        <v>5</v>
      </c>
      <c r="E30" s="29">
        <v>29</v>
      </c>
      <c r="F30" s="66">
        <v>42</v>
      </c>
      <c r="G30" s="66">
        <f t="shared" si="0"/>
        <v>42</v>
      </c>
      <c r="H30" s="69">
        <v>24</v>
      </c>
      <c r="I30" s="69"/>
      <c r="J30" s="69">
        <f t="shared" si="1"/>
        <v>71</v>
      </c>
      <c r="K30" s="28" t="str">
        <f t="shared" si="2"/>
        <v>C</v>
      </c>
    </row>
    <row r="31" spans="1:11" ht="15">
      <c r="A31" s="88" t="s">
        <v>369</v>
      </c>
      <c r="B31" s="89" t="s">
        <v>230</v>
      </c>
      <c r="C31" s="90" t="s">
        <v>91</v>
      </c>
      <c r="D31" s="32">
        <v>5</v>
      </c>
      <c r="E31" s="29">
        <v>40</v>
      </c>
      <c r="F31" s="66"/>
      <c r="G31" s="66">
        <f t="shared" si="0"/>
        <v>40</v>
      </c>
      <c r="H31" s="69">
        <v>9</v>
      </c>
      <c r="I31" s="69"/>
      <c r="J31" s="69">
        <f t="shared" si="1"/>
        <v>54</v>
      </c>
      <c r="K31" s="28" t="str">
        <f t="shared" si="2"/>
        <v>E</v>
      </c>
    </row>
    <row r="32" spans="1:11" ht="15">
      <c r="A32" s="88" t="s">
        <v>370</v>
      </c>
      <c r="B32" s="89" t="s">
        <v>231</v>
      </c>
      <c r="C32" s="90" t="s">
        <v>92</v>
      </c>
      <c r="D32" s="32"/>
      <c r="E32" s="24">
        <v>26</v>
      </c>
      <c r="F32" s="66"/>
      <c r="G32" s="66">
        <f t="shared" si="0"/>
        <v>26</v>
      </c>
      <c r="H32" s="69">
        <v>27</v>
      </c>
      <c r="I32" s="69"/>
      <c r="J32" s="69">
        <f t="shared" si="1"/>
        <v>53</v>
      </c>
      <c r="K32" s="28" t="str">
        <f t="shared" si="2"/>
        <v>E</v>
      </c>
    </row>
    <row r="33" spans="1:11" ht="15">
      <c r="A33" s="88" t="s">
        <v>371</v>
      </c>
      <c r="B33" s="89" t="s">
        <v>232</v>
      </c>
      <c r="C33" s="90" t="s">
        <v>93</v>
      </c>
      <c r="D33" s="32">
        <v>5</v>
      </c>
      <c r="E33" s="24">
        <v>21</v>
      </c>
      <c r="F33" s="66">
        <v>23</v>
      </c>
      <c r="G33" s="66">
        <f t="shared" si="0"/>
        <v>23</v>
      </c>
      <c r="H33" s="69">
        <v>0</v>
      </c>
      <c r="I33" s="69"/>
      <c r="J33" s="69">
        <f t="shared" si="1"/>
        <v>28</v>
      </c>
      <c r="K33" s="28" t="str">
        <f t="shared" si="2"/>
        <v>F</v>
      </c>
    </row>
    <row r="34" spans="1:11" ht="15">
      <c r="A34" s="88" t="s">
        <v>372</v>
      </c>
      <c r="B34" s="89" t="s">
        <v>233</v>
      </c>
      <c r="C34" s="90" t="s">
        <v>94</v>
      </c>
      <c r="D34" s="32">
        <v>5</v>
      </c>
      <c r="E34" s="24">
        <v>42</v>
      </c>
      <c r="F34" s="66"/>
      <c r="G34" s="66">
        <f t="shared" si="0"/>
        <v>42</v>
      </c>
      <c r="H34" s="69">
        <v>18</v>
      </c>
      <c r="I34" s="69"/>
      <c r="J34" s="69">
        <f t="shared" si="1"/>
        <v>65</v>
      </c>
      <c r="K34" s="28" t="str">
        <f t="shared" si="2"/>
        <v>D</v>
      </c>
    </row>
    <row r="35" spans="1:11" ht="15">
      <c r="A35" s="88" t="s">
        <v>373</v>
      </c>
      <c r="B35" s="89" t="s">
        <v>234</v>
      </c>
      <c r="C35" s="90" t="s">
        <v>95</v>
      </c>
      <c r="D35" s="32">
        <v>5</v>
      </c>
      <c r="E35" s="24">
        <v>12</v>
      </c>
      <c r="F35" s="66">
        <v>36</v>
      </c>
      <c r="G35" s="66">
        <f t="shared" si="0"/>
        <v>36</v>
      </c>
      <c r="H35" s="69">
        <v>15</v>
      </c>
      <c r="I35" s="69"/>
      <c r="J35" s="69">
        <f t="shared" si="1"/>
        <v>56</v>
      </c>
      <c r="K35" s="28" t="str">
        <f t="shared" si="2"/>
        <v>E</v>
      </c>
    </row>
    <row r="36" spans="1:11" ht="15">
      <c r="A36" s="88" t="s">
        <v>374</v>
      </c>
      <c r="B36" s="89" t="s">
        <v>235</v>
      </c>
      <c r="C36" s="90" t="s">
        <v>96</v>
      </c>
      <c r="D36" s="32">
        <v>5</v>
      </c>
      <c r="E36" s="24">
        <v>0</v>
      </c>
      <c r="F36" s="66">
        <v>5</v>
      </c>
      <c r="G36" s="66">
        <f t="shared" si="0"/>
        <v>5</v>
      </c>
      <c r="H36" s="69">
        <v>0</v>
      </c>
      <c r="I36" s="69"/>
      <c r="J36" s="69">
        <f t="shared" si="1"/>
        <v>10</v>
      </c>
      <c r="K36" s="28" t="str">
        <f t="shared" si="2"/>
        <v>F</v>
      </c>
    </row>
    <row r="37" spans="1:11" ht="15">
      <c r="A37" s="88" t="s">
        <v>375</v>
      </c>
      <c r="B37" s="89" t="s">
        <v>236</v>
      </c>
      <c r="C37" s="90" t="s">
        <v>97</v>
      </c>
      <c r="D37" s="32"/>
      <c r="E37" s="24">
        <v>0</v>
      </c>
      <c r="F37" s="66">
        <v>0</v>
      </c>
      <c r="G37" s="66">
        <f t="shared" si="0"/>
        <v>0</v>
      </c>
      <c r="H37" s="69"/>
      <c r="I37" s="69"/>
      <c r="J37" s="69">
        <f t="shared" si="1"/>
        <v>0</v>
      </c>
      <c r="K37" s="28" t="str">
        <f t="shared" si="2"/>
        <v>F</v>
      </c>
    </row>
    <row r="38" spans="1:11" ht="15">
      <c r="A38" s="88" t="s">
        <v>376</v>
      </c>
      <c r="B38" s="89" t="s">
        <v>237</v>
      </c>
      <c r="C38" s="90" t="s">
        <v>98</v>
      </c>
      <c r="D38" s="32">
        <v>5</v>
      </c>
      <c r="E38" s="24">
        <v>45</v>
      </c>
      <c r="F38" s="66"/>
      <c r="G38" s="66">
        <f t="shared" si="0"/>
        <v>45</v>
      </c>
      <c r="H38" s="69">
        <v>21</v>
      </c>
      <c r="I38" s="69"/>
      <c r="J38" s="69">
        <f t="shared" si="1"/>
        <v>71</v>
      </c>
      <c r="K38" s="28" t="str">
        <f t="shared" si="2"/>
        <v>C</v>
      </c>
    </row>
    <row r="39" spans="1:11" ht="15">
      <c r="A39" s="88" t="s">
        <v>377</v>
      </c>
      <c r="B39" s="89" t="s">
        <v>238</v>
      </c>
      <c r="C39" s="90" t="s">
        <v>99</v>
      </c>
      <c r="D39" s="32">
        <v>5</v>
      </c>
      <c r="E39" s="24">
        <v>10</v>
      </c>
      <c r="F39" s="66">
        <v>30</v>
      </c>
      <c r="G39" s="66">
        <f t="shared" si="0"/>
        <v>30</v>
      </c>
      <c r="H39" s="69">
        <v>19</v>
      </c>
      <c r="I39" s="69"/>
      <c r="J39" s="69">
        <f t="shared" si="1"/>
        <v>54</v>
      </c>
      <c r="K39" s="28" t="str">
        <f t="shared" si="2"/>
        <v>E</v>
      </c>
    </row>
    <row r="40" spans="1:11" ht="15">
      <c r="A40" s="88" t="s">
        <v>378</v>
      </c>
      <c r="B40" s="89" t="s">
        <v>239</v>
      </c>
      <c r="C40" s="90" t="s">
        <v>100</v>
      </c>
      <c r="D40" s="32">
        <v>5</v>
      </c>
      <c r="E40" s="24">
        <v>3</v>
      </c>
      <c r="F40" s="66">
        <v>40</v>
      </c>
      <c r="G40" s="66">
        <f t="shared" si="0"/>
        <v>40</v>
      </c>
      <c r="H40" s="31">
        <v>18</v>
      </c>
      <c r="I40" s="69"/>
      <c r="J40" s="69">
        <f t="shared" si="1"/>
        <v>63</v>
      </c>
      <c r="K40" s="28" t="str">
        <f t="shared" si="2"/>
        <v>D</v>
      </c>
    </row>
    <row r="41" spans="1:11" ht="15">
      <c r="A41" s="88" t="s">
        <v>379</v>
      </c>
      <c r="B41" s="89" t="s">
        <v>240</v>
      </c>
      <c r="C41" s="90" t="s">
        <v>101</v>
      </c>
      <c r="D41" s="32">
        <v>5</v>
      </c>
      <c r="E41" s="24">
        <v>20</v>
      </c>
      <c r="F41" s="66">
        <v>23</v>
      </c>
      <c r="G41" s="66">
        <f t="shared" si="0"/>
        <v>23</v>
      </c>
      <c r="H41" s="69">
        <v>22</v>
      </c>
      <c r="I41" s="69"/>
      <c r="J41" s="69">
        <f t="shared" si="1"/>
        <v>50</v>
      </c>
      <c r="K41" s="28" t="str">
        <f t="shared" si="2"/>
        <v>E</v>
      </c>
    </row>
    <row r="42" spans="1:11" ht="15">
      <c r="A42" s="88" t="s">
        <v>380</v>
      </c>
      <c r="B42" s="89" t="s">
        <v>241</v>
      </c>
      <c r="C42" s="90" t="s">
        <v>102</v>
      </c>
      <c r="D42" s="32">
        <v>5</v>
      </c>
      <c r="E42" s="24">
        <v>38</v>
      </c>
      <c r="F42" s="66"/>
      <c r="G42" s="66">
        <f t="shared" si="0"/>
        <v>38</v>
      </c>
      <c r="H42" s="69">
        <v>10</v>
      </c>
      <c r="I42" s="69"/>
      <c r="J42" s="69">
        <f t="shared" si="1"/>
        <v>53</v>
      </c>
      <c r="K42" s="28" t="str">
        <f t="shared" si="2"/>
        <v>E</v>
      </c>
    </row>
    <row r="43" spans="1:11" ht="15">
      <c r="A43" s="88" t="s">
        <v>381</v>
      </c>
      <c r="B43" s="89" t="s">
        <v>242</v>
      </c>
      <c r="C43" s="90" t="s">
        <v>103</v>
      </c>
      <c r="D43" s="32"/>
      <c r="E43" s="24">
        <v>9</v>
      </c>
      <c r="F43" s="66"/>
      <c r="G43" s="66">
        <f t="shared" si="0"/>
        <v>9</v>
      </c>
      <c r="H43" s="69"/>
      <c r="I43" s="69"/>
      <c r="J43" s="69">
        <f t="shared" si="1"/>
        <v>9</v>
      </c>
      <c r="K43" s="28" t="str">
        <f t="shared" si="2"/>
        <v>F</v>
      </c>
    </row>
    <row r="44" spans="1:11" ht="15">
      <c r="A44" s="88" t="s">
        <v>382</v>
      </c>
      <c r="B44" s="89" t="s">
        <v>243</v>
      </c>
      <c r="C44" s="90" t="s">
        <v>104</v>
      </c>
      <c r="D44" s="32"/>
      <c r="E44" s="24">
        <v>17</v>
      </c>
      <c r="F44" s="66"/>
      <c r="G44" s="66">
        <f t="shared" si="0"/>
        <v>17</v>
      </c>
      <c r="H44" s="69"/>
      <c r="I44" s="69"/>
      <c r="J44" s="69">
        <f t="shared" si="1"/>
        <v>17</v>
      </c>
      <c r="K44" s="28" t="str">
        <f t="shared" si="2"/>
        <v>F</v>
      </c>
    </row>
    <row r="45" spans="1:11" ht="15">
      <c r="A45" s="88" t="s">
        <v>383</v>
      </c>
      <c r="B45" s="89" t="s">
        <v>244</v>
      </c>
      <c r="C45" s="90" t="s">
        <v>105</v>
      </c>
      <c r="D45" s="32"/>
      <c r="E45" s="24"/>
      <c r="F45" s="66">
        <v>0</v>
      </c>
      <c r="G45" s="66">
        <f t="shared" si="0"/>
        <v>0</v>
      </c>
      <c r="H45" s="69"/>
      <c r="I45" s="69"/>
      <c r="J45" s="69">
        <f t="shared" si="1"/>
        <v>0</v>
      </c>
      <c r="K45" s="28" t="str">
        <f t="shared" si="2"/>
        <v>F</v>
      </c>
    </row>
    <row r="46" spans="1:11" ht="15">
      <c r="A46" s="88" t="s">
        <v>384</v>
      </c>
      <c r="B46" s="89" t="s">
        <v>245</v>
      </c>
      <c r="C46" s="90" t="s">
        <v>106</v>
      </c>
      <c r="D46" s="32"/>
      <c r="E46" s="24"/>
      <c r="F46" s="66"/>
      <c r="G46" s="66">
        <f t="shared" si="0"/>
        <v>0</v>
      </c>
      <c r="H46" s="69"/>
      <c r="I46" s="69"/>
      <c r="J46" s="69">
        <f t="shared" si="1"/>
        <v>0</v>
      </c>
      <c r="K46" s="28" t="str">
        <f t="shared" si="2"/>
        <v>F</v>
      </c>
    </row>
    <row r="47" spans="1:11" ht="15">
      <c r="A47" s="88" t="s">
        <v>385</v>
      </c>
      <c r="B47" s="89" t="s">
        <v>246</v>
      </c>
      <c r="C47" s="90" t="s">
        <v>107</v>
      </c>
      <c r="D47" s="32"/>
      <c r="E47" s="24">
        <v>2</v>
      </c>
      <c r="F47" s="66">
        <v>10</v>
      </c>
      <c r="G47" s="66">
        <f t="shared" si="0"/>
        <v>10</v>
      </c>
      <c r="H47" s="69">
        <v>3</v>
      </c>
      <c r="I47" s="69"/>
      <c r="J47" s="69">
        <f t="shared" si="1"/>
        <v>13</v>
      </c>
      <c r="K47" s="28" t="str">
        <f t="shared" si="2"/>
        <v>F</v>
      </c>
    </row>
    <row r="48" spans="1:11" ht="15">
      <c r="A48" s="88" t="s">
        <v>386</v>
      </c>
      <c r="B48" s="89" t="s">
        <v>247</v>
      </c>
      <c r="C48" s="90" t="s">
        <v>108</v>
      </c>
      <c r="D48" s="32"/>
      <c r="E48" s="24">
        <v>10</v>
      </c>
      <c r="F48" s="66">
        <v>21</v>
      </c>
      <c r="G48" s="66">
        <f t="shared" si="0"/>
        <v>21</v>
      </c>
      <c r="H48" s="69"/>
      <c r="I48" s="31"/>
      <c r="J48" s="69">
        <f t="shared" si="1"/>
        <v>21</v>
      </c>
      <c r="K48" s="28" t="str">
        <f t="shared" si="2"/>
        <v>F</v>
      </c>
    </row>
    <row r="49" spans="1:11" ht="15">
      <c r="A49" s="88" t="s">
        <v>387</v>
      </c>
      <c r="B49" s="89" t="s">
        <v>248</v>
      </c>
      <c r="C49" s="90" t="s">
        <v>109</v>
      </c>
      <c r="D49" s="32">
        <v>5</v>
      </c>
      <c r="E49" s="29">
        <v>2</v>
      </c>
      <c r="F49" s="66">
        <v>33</v>
      </c>
      <c r="G49" s="66">
        <f t="shared" si="0"/>
        <v>33</v>
      </c>
      <c r="H49" s="69">
        <v>13</v>
      </c>
      <c r="I49" s="31"/>
      <c r="J49" s="69">
        <f t="shared" si="1"/>
        <v>51</v>
      </c>
      <c r="K49" s="28" t="str">
        <f t="shared" si="2"/>
        <v>E</v>
      </c>
    </row>
    <row r="50" spans="1:11" ht="15">
      <c r="A50" s="88" t="s">
        <v>388</v>
      </c>
      <c r="B50" s="89" t="s">
        <v>249</v>
      </c>
      <c r="C50" s="90" t="s">
        <v>110</v>
      </c>
      <c r="D50" s="32">
        <v>5</v>
      </c>
      <c r="E50" s="24">
        <v>29</v>
      </c>
      <c r="F50" s="66">
        <v>35</v>
      </c>
      <c r="G50" s="66">
        <f t="shared" si="0"/>
        <v>35</v>
      </c>
      <c r="H50" s="69">
        <v>15</v>
      </c>
      <c r="I50" s="69"/>
      <c r="J50" s="69">
        <f t="shared" si="1"/>
        <v>55</v>
      </c>
      <c r="K50" s="28" t="str">
        <f t="shared" si="2"/>
        <v>E</v>
      </c>
    </row>
    <row r="51" spans="1:11" ht="15">
      <c r="A51" s="88" t="s">
        <v>389</v>
      </c>
      <c r="B51" s="89" t="s">
        <v>250</v>
      </c>
      <c r="C51" s="90" t="s">
        <v>111</v>
      </c>
      <c r="D51" s="32">
        <v>5</v>
      </c>
      <c r="E51" s="24">
        <v>9</v>
      </c>
      <c r="F51" s="66">
        <v>17</v>
      </c>
      <c r="G51" s="66">
        <f t="shared" si="0"/>
        <v>17</v>
      </c>
      <c r="H51" s="31">
        <v>21</v>
      </c>
      <c r="I51" s="69"/>
      <c r="J51" s="69">
        <f t="shared" si="1"/>
        <v>43</v>
      </c>
      <c r="K51" s="28" t="str">
        <f t="shared" si="2"/>
        <v>F</v>
      </c>
    </row>
    <row r="52" spans="1:11" ht="15">
      <c r="A52" s="88" t="s">
        <v>390</v>
      </c>
      <c r="B52" s="89" t="s">
        <v>251</v>
      </c>
      <c r="C52" s="90" t="s">
        <v>112</v>
      </c>
      <c r="D52" s="32">
        <v>5</v>
      </c>
      <c r="E52" s="24">
        <v>37</v>
      </c>
      <c r="F52" s="66"/>
      <c r="G52" s="66">
        <f t="shared" si="0"/>
        <v>37</v>
      </c>
      <c r="H52" s="69">
        <v>16</v>
      </c>
      <c r="I52" s="69"/>
      <c r="J52" s="69">
        <f t="shared" si="1"/>
        <v>58</v>
      </c>
      <c r="K52" s="28" t="str">
        <f t="shared" si="2"/>
        <v>E</v>
      </c>
    </row>
    <row r="53" spans="1:11" ht="15">
      <c r="A53" s="88" t="s">
        <v>391</v>
      </c>
      <c r="B53" s="89" t="s">
        <v>252</v>
      </c>
      <c r="C53" s="90" t="s">
        <v>113</v>
      </c>
      <c r="D53" s="32">
        <v>5</v>
      </c>
      <c r="E53" s="24">
        <v>7</v>
      </c>
      <c r="F53" s="66">
        <v>10</v>
      </c>
      <c r="G53" s="66">
        <f t="shared" si="0"/>
        <v>10</v>
      </c>
      <c r="H53" s="69">
        <v>6</v>
      </c>
      <c r="I53" s="69"/>
      <c r="J53" s="69">
        <f t="shared" si="1"/>
        <v>21</v>
      </c>
      <c r="K53" s="28" t="str">
        <f t="shared" si="2"/>
        <v>F</v>
      </c>
    </row>
    <row r="54" spans="1:11" ht="15">
      <c r="A54" s="88" t="s">
        <v>392</v>
      </c>
      <c r="B54" s="89" t="s">
        <v>253</v>
      </c>
      <c r="C54" s="90" t="s">
        <v>114</v>
      </c>
      <c r="D54" s="32">
        <v>5</v>
      </c>
      <c r="E54" s="24">
        <v>40</v>
      </c>
      <c r="F54" s="32"/>
      <c r="G54" s="66">
        <f t="shared" si="0"/>
        <v>40</v>
      </c>
      <c r="H54" s="69">
        <v>27</v>
      </c>
      <c r="I54" s="69"/>
      <c r="J54" s="69">
        <f t="shared" si="1"/>
        <v>72</v>
      </c>
      <c r="K54" s="28" t="str">
        <f t="shared" si="2"/>
        <v>C</v>
      </c>
    </row>
    <row r="55" spans="1:11" ht="15">
      <c r="A55" s="88" t="s">
        <v>393</v>
      </c>
      <c r="B55" s="89" t="s">
        <v>254</v>
      </c>
      <c r="C55" s="90" t="s">
        <v>115</v>
      </c>
      <c r="D55" s="32">
        <v>5</v>
      </c>
      <c r="E55" s="29">
        <v>26</v>
      </c>
      <c r="F55" s="66">
        <v>38</v>
      </c>
      <c r="G55" s="66">
        <f t="shared" si="0"/>
        <v>38</v>
      </c>
      <c r="H55" s="69">
        <v>17</v>
      </c>
      <c r="I55" s="69"/>
      <c r="J55" s="69">
        <f t="shared" si="1"/>
        <v>60</v>
      </c>
      <c r="K55" s="28" t="str">
        <f t="shared" si="2"/>
        <v>D</v>
      </c>
    </row>
    <row r="56" spans="1:11" ht="15">
      <c r="A56" s="88" t="s">
        <v>394</v>
      </c>
      <c r="B56" s="89" t="s">
        <v>255</v>
      </c>
      <c r="C56" s="90" t="s">
        <v>116</v>
      </c>
      <c r="D56" s="32">
        <v>5</v>
      </c>
      <c r="E56" s="24">
        <v>22</v>
      </c>
      <c r="F56" s="66">
        <v>32</v>
      </c>
      <c r="G56" s="66">
        <f t="shared" si="0"/>
        <v>32</v>
      </c>
      <c r="H56" s="69">
        <v>18</v>
      </c>
      <c r="I56" s="31"/>
      <c r="J56" s="69">
        <f t="shared" si="1"/>
        <v>55</v>
      </c>
      <c r="K56" s="28" t="str">
        <f t="shared" si="2"/>
        <v>E</v>
      </c>
    </row>
    <row r="57" spans="1:11" ht="15">
      <c r="A57" s="88" t="s">
        <v>395</v>
      </c>
      <c r="B57" s="89" t="s">
        <v>256</v>
      </c>
      <c r="C57" s="90" t="s">
        <v>117</v>
      </c>
      <c r="D57" s="32">
        <v>5</v>
      </c>
      <c r="E57" s="24"/>
      <c r="F57" s="66">
        <v>17</v>
      </c>
      <c r="G57" s="66">
        <f t="shared" si="0"/>
        <v>17</v>
      </c>
      <c r="H57" s="69">
        <v>30</v>
      </c>
      <c r="I57" s="69"/>
      <c r="J57" s="69">
        <f t="shared" si="1"/>
        <v>52</v>
      </c>
      <c r="K57" s="28" t="str">
        <f t="shared" si="2"/>
        <v>E</v>
      </c>
    </row>
    <row r="58" spans="1:11" ht="15">
      <c r="A58" s="88" t="s">
        <v>396</v>
      </c>
      <c r="B58" s="89" t="s">
        <v>257</v>
      </c>
      <c r="C58" s="90" t="s">
        <v>118</v>
      </c>
      <c r="D58" s="32">
        <v>5</v>
      </c>
      <c r="E58" s="24">
        <v>49</v>
      </c>
      <c r="F58" s="66"/>
      <c r="G58" s="66">
        <f t="shared" si="0"/>
        <v>49</v>
      </c>
      <c r="H58" s="69">
        <v>45</v>
      </c>
      <c r="I58" s="69"/>
      <c r="J58" s="69">
        <f t="shared" si="1"/>
        <v>99</v>
      </c>
      <c r="K58" s="28" t="str">
        <f t="shared" si="2"/>
        <v>A</v>
      </c>
    </row>
    <row r="59" spans="1:11" ht="15">
      <c r="A59" s="88" t="s">
        <v>397</v>
      </c>
      <c r="B59" s="89" t="s">
        <v>258</v>
      </c>
      <c r="C59" s="90" t="s">
        <v>119</v>
      </c>
      <c r="D59" s="32">
        <v>5</v>
      </c>
      <c r="E59" s="24">
        <v>13</v>
      </c>
      <c r="F59" s="66">
        <v>40</v>
      </c>
      <c r="G59" s="66">
        <f t="shared" si="0"/>
        <v>40</v>
      </c>
      <c r="H59" s="69">
        <v>21</v>
      </c>
      <c r="I59" s="69"/>
      <c r="J59" s="69">
        <f t="shared" si="1"/>
        <v>66</v>
      </c>
      <c r="K59" s="28" t="str">
        <f t="shared" si="2"/>
        <v>D</v>
      </c>
    </row>
    <row r="60" spans="1:11" ht="15">
      <c r="A60" s="88" t="s">
        <v>398</v>
      </c>
      <c r="B60" s="89" t="s">
        <v>259</v>
      </c>
      <c r="C60" s="90" t="s">
        <v>120</v>
      </c>
      <c r="D60" s="32">
        <v>5</v>
      </c>
      <c r="E60" s="24">
        <v>0</v>
      </c>
      <c r="F60" s="66">
        <v>0</v>
      </c>
      <c r="G60" s="66">
        <f t="shared" si="0"/>
        <v>0</v>
      </c>
      <c r="H60" s="31">
        <v>8</v>
      </c>
      <c r="I60" s="69"/>
      <c r="J60" s="69">
        <f t="shared" si="1"/>
        <v>13</v>
      </c>
      <c r="K60" s="28" t="str">
        <f t="shared" si="2"/>
        <v>F</v>
      </c>
    </row>
    <row r="61" spans="1:11" ht="15">
      <c r="A61" s="88" t="s">
        <v>399</v>
      </c>
      <c r="B61" s="89" t="s">
        <v>260</v>
      </c>
      <c r="C61" s="90" t="s">
        <v>121</v>
      </c>
      <c r="D61" s="32">
        <v>5</v>
      </c>
      <c r="E61" s="24">
        <v>11</v>
      </c>
      <c r="F61" s="66">
        <v>32</v>
      </c>
      <c r="G61" s="66">
        <f t="shared" si="0"/>
        <v>32</v>
      </c>
      <c r="H61" s="69">
        <v>19</v>
      </c>
      <c r="I61" s="69"/>
      <c r="J61" s="69">
        <f t="shared" si="1"/>
        <v>56</v>
      </c>
      <c r="K61" s="28" t="str">
        <f t="shared" si="2"/>
        <v>E</v>
      </c>
    </row>
    <row r="62" spans="1:11" ht="15">
      <c r="A62" s="88" t="s">
        <v>400</v>
      </c>
      <c r="B62" s="89" t="s">
        <v>261</v>
      </c>
      <c r="C62" s="90" t="s">
        <v>122</v>
      </c>
      <c r="D62" s="32">
        <v>5</v>
      </c>
      <c r="E62" s="24">
        <v>28</v>
      </c>
      <c r="F62" s="66"/>
      <c r="G62" s="66">
        <f t="shared" si="0"/>
        <v>28</v>
      </c>
      <c r="H62" s="31">
        <v>19</v>
      </c>
      <c r="I62" s="69"/>
      <c r="J62" s="69">
        <f t="shared" si="1"/>
        <v>52</v>
      </c>
      <c r="K62" s="28" t="str">
        <f t="shared" si="2"/>
        <v>E</v>
      </c>
    </row>
    <row r="63" spans="1:11" ht="15">
      <c r="A63" s="88" t="s">
        <v>401</v>
      </c>
      <c r="B63" s="89" t="s">
        <v>262</v>
      </c>
      <c r="C63" s="90" t="s">
        <v>123</v>
      </c>
      <c r="D63" s="32">
        <v>5</v>
      </c>
      <c r="E63" s="24">
        <v>23</v>
      </c>
      <c r="F63" s="66">
        <v>23</v>
      </c>
      <c r="G63" s="66">
        <f t="shared" si="0"/>
        <v>23</v>
      </c>
      <c r="H63" s="31">
        <v>22</v>
      </c>
      <c r="I63" s="69"/>
      <c r="J63" s="69">
        <f t="shared" si="1"/>
        <v>50</v>
      </c>
      <c r="K63" s="28" t="str">
        <f t="shared" si="2"/>
        <v>E</v>
      </c>
    </row>
    <row r="64" spans="1:11" ht="15">
      <c r="A64" s="88" t="s">
        <v>402</v>
      </c>
      <c r="B64" s="89" t="s">
        <v>263</v>
      </c>
      <c r="C64" s="90" t="s">
        <v>124</v>
      </c>
      <c r="D64" s="32">
        <v>5</v>
      </c>
      <c r="E64" s="24">
        <v>11</v>
      </c>
      <c r="F64" s="66">
        <v>28</v>
      </c>
      <c r="G64" s="66">
        <f t="shared" si="0"/>
        <v>28</v>
      </c>
      <c r="H64" s="69">
        <v>8</v>
      </c>
      <c r="I64" s="69"/>
      <c r="J64" s="69">
        <f t="shared" si="1"/>
        <v>41</v>
      </c>
      <c r="K64" s="28" t="str">
        <f t="shared" si="2"/>
        <v>F</v>
      </c>
    </row>
    <row r="65" spans="1:11" ht="15">
      <c r="A65" s="88" t="s">
        <v>403</v>
      </c>
      <c r="B65" s="89" t="s">
        <v>264</v>
      </c>
      <c r="C65" s="90" t="s">
        <v>125</v>
      </c>
      <c r="D65" s="32">
        <v>5</v>
      </c>
      <c r="E65" s="29">
        <v>16</v>
      </c>
      <c r="F65" s="66">
        <v>42</v>
      </c>
      <c r="G65" s="66">
        <f t="shared" si="0"/>
        <v>42</v>
      </c>
      <c r="H65" s="69">
        <v>16</v>
      </c>
      <c r="I65" s="69"/>
      <c r="J65" s="69">
        <f t="shared" si="1"/>
        <v>63</v>
      </c>
      <c r="K65" s="28" t="str">
        <f t="shared" si="2"/>
        <v>D</v>
      </c>
    </row>
    <row r="66" spans="1:11" ht="15">
      <c r="A66" s="88" t="s">
        <v>404</v>
      </c>
      <c r="B66" s="89" t="s">
        <v>265</v>
      </c>
      <c r="C66" s="90" t="s">
        <v>126</v>
      </c>
      <c r="D66" s="32"/>
      <c r="E66" s="24">
        <v>5</v>
      </c>
      <c r="F66" s="66">
        <v>13</v>
      </c>
      <c r="G66" s="66">
        <f t="shared" si="0"/>
        <v>13</v>
      </c>
      <c r="H66" s="69">
        <v>8</v>
      </c>
      <c r="I66" s="69"/>
      <c r="J66" s="69">
        <f t="shared" si="1"/>
        <v>21</v>
      </c>
      <c r="K66" s="28" t="str">
        <f t="shared" si="2"/>
        <v>F</v>
      </c>
    </row>
    <row r="67" spans="1:11" ht="15">
      <c r="A67" s="88" t="s">
        <v>405</v>
      </c>
      <c r="B67" s="89" t="s">
        <v>266</v>
      </c>
      <c r="C67" s="90" t="s">
        <v>127</v>
      </c>
      <c r="D67" s="32">
        <v>5</v>
      </c>
      <c r="E67" s="24">
        <v>13</v>
      </c>
      <c r="F67" s="66">
        <v>35</v>
      </c>
      <c r="G67" s="66">
        <f aca="true" t="shared" si="3" ref="G67:G130">MAX(E67,F67)</f>
        <v>35</v>
      </c>
      <c r="H67" s="69">
        <v>10</v>
      </c>
      <c r="I67" s="69"/>
      <c r="J67" s="69">
        <f aca="true" t="shared" si="4" ref="J67:J130">D67+G67+MAX(H67,I67)</f>
        <v>50</v>
      </c>
      <c r="K67" s="28" t="str">
        <f aca="true" t="shared" si="5" ref="K67:K130">IF(J67&gt;=90,"A",IF(J67&gt;=80,"B",IF(J67&gt;=70,"C",IF(J67&gt;=60,"D",IF(J67&gt;=50,"E","F")))))</f>
        <v>E</v>
      </c>
    </row>
    <row r="68" spans="1:11" ht="15">
      <c r="A68" s="88" t="s">
        <v>406</v>
      </c>
      <c r="B68" s="89" t="s">
        <v>267</v>
      </c>
      <c r="C68" s="90" t="s">
        <v>128</v>
      </c>
      <c r="D68" s="32">
        <v>5</v>
      </c>
      <c r="E68" s="24">
        <v>9</v>
      </c>
      <c r="F68" s="66">
        <v>11</v>
      </c>
      <c r="G68" s="66">
        <f t="shared" si="3"/>
        <v>11</v>
      </c>
      <c r="H68" s="69">
        <v>8</v>
      </c>
      <c r="I68" s="69"/>
      <c r="J68" s="69">
        <f t="shared" si="4"/>
        <v>24</v>
      </c>
      <c r="K68" s="28" t="str">
        <f t="shared" si="5"/>
        <v>F</v>
      </c>
    </row>
    <row r="69" spans="1:11" ht="15">
      <c r="A69" s="88" t="s">
        <v>407</v>
      </c>
      <c r="B69" s="89" t="s">
        <v>268</v>
      </c>
      <c r="C69" s="90" t="s">
        <v>129</v>
      </c>
      <c r="D69" s="32">
        <v>5</v>
      </c>
      <c r="E69" s="24"/>
      <c r="F69" s="66">
        <v>26</v>
      </c>
      <c r="G69" s="66">
        <f t="shared" si="3"/>
        <v>26</v>
      </c>
      <c r="H69" s="69">
        <v>0</v>
      </c>
      <c r="I69" s="69"/>
      <c r="J69" s="69">
        <f t="shared" si="4"/>
        <v>31</v>
      </c>
      <c r="K69" s="28" t="str">
        <f t="shared" si="5"/>
        <v>F</v>
      </c>
    </row>
    <row r="70" spans="1:11" ht="15">
      <c r="A70" s="88" t="s">
        <v>408</v>
      </c>
      <c r="B70" s="89" t="s">
        <v>269</v>
      </c>
      <c r="C70" s="90" t="s">
        <v>130</v>
      </c>
      <c r="D70" s="32">
        <v>5</v>
      </c>
      <c r="E70" s="24">
        <v>22</v>
      </c>
      <c r="F70" s="66">
        <v>42</v>
      </c>
      <c r="G70" s="66">
        <f t="shared" si="3"/>
        <v>42</v>
      </c>
      <c r="H70" s="69">
        <v>13</v>
      </c>
      <c r="I70" s="69"/>
      <c r="J70" s="69">
        <f t="shared" si="4"/>
        <v>60</v>
      </c>
      <c r="K70" s="28" t="str">
        <f t="shared" si="5"/>
        <v>D</v>
      </c>
    </row>
    <row r="71" spans="1:11" ht="15">
      <c r="A71" s="88" t="s">
        <v>409</v>
      </c>
      <c r="B71" s="89" t="s">
        <v>270</v>
      </c>
      <c r="C71" s="90" t="s">
        <v>131</v>
      </c>
      <c r="D71" s="32"/>
      <c r="E71" s="24">
        <v>0</v>
      </c>
      <c r="F71" s="66">
        <v>9</v>
      </c>
      <c r="G71" s="66">
        <f t="shared" si="3"/>
        <v>9</v>
      </c>
      <c r="H71" s="69"/>
      <c r="I71" s="69"/>
      <c r="J71" s="69">
        <f t="shared" si="4"/>
        <v>9</v>
      </c>
      <c r="K71" s="28" t="str">
        <f t="shared" si="5"/>
        <v>F</v>
      </c>
    </row>
    <row r="72" spans="1:11" ht="15">
      <c r="A72" s="88" t="s">
        <v>410</v>
      </c>
      <c r="B72" s="89" t="s">
        <v>271</v>
      </c>
      <c r="C72" s="90" t="s">
        <v>132</v>
      </c>
      <c r="D72" s="32">
        <v>5</v>
      </c>
      <c r="E72" s="24">
        <v>4</v>
      </c>
      <c r="F72" s="66">
        <v>19</v>
      </c>
      <c r="G72" s="66">
        <f t="shared" si="3"/>
        <v>19</v>
      </c>
      <c r="H72" s="69">
        <v>14</v>
      </c>
      <c r="I72" s="69"/>
      <c r="J72" s="69">
        <f t="shared" si="4"/>
        <v>38</v>
      </c>
      <c r="K72" s="28" t="str">
        <f t="shared" si="5"/>
        <v>F</v>
      </c>
    </row>
    <row r="73" spans="1:11" ht="15">
      <c r="A73" s="88" t="s">
        <v>411</v>
      </c>
      <c r="B73" s="89" t="s">
        <v>272</v>
      </c>
      <c r="C73" s="90" t="s">
        <v>133</v>
      </c>
      <c r="D73" s="32">
        <v>5</v>
      </c>
      <c r="E73" s="24">
        <v>8</v>
      </c>
      <c r="F73" s="66">
        <v>25</v>
      </c>
      <c r="G73" s="66">
        <f t="shared" si="3"/>
        <v>25</v>
      </c>
      <c r="H73" s="69"/>
      <c r="I73" s="69"/>
      <c r="J73" s="69">
        <f t="shared" si="4"/>
        <v>30</v>
      </c>
      <c r="K73" s="28" t="str">
        <f t="shared" si="5"/>
        <v>F</v>
      </c>
    </row>
    <row r="74" spans="1:11" ht="15">
      <c r="A74" s="88" t="s">
        <v>412</v>
      </c>
      <c r="B74" s="89" t="s">
        <v>273</v>
      </c>
      <c r="C74" s="90" t="s">
        <v>134</v>
      </c>
      <c r="D74" s="32">
        <v>5</v>
      </c>
      <c r="E74" s="24">
        <v>16</v>
      </c>
      <c r="F74" s="66">
        <v>22</v>
      </c>
      <c r="G74" s="66">
        <f t="shared" si="3"/>
        <v>22</v>
      </c>
      <c r="H74" s="69">
        <v>23</v>
      </c>
      <c r="I74" s="69"/>
      <c r="J74" s="69">
        <f t="shared" si="4"/>
        <v>50</v>
      </c>
      <c r="K74" s="28" t="str">
        <f t="shared" si="5"/>
        <v>E</v>
      </c>
    </row>
    <row r="75" spans="1:11" ht="15">
      <c r="A75" s="88" t="s">
        <v>413</v>
      </c>
      <c r="B75" s="89" t="s">
        <v>274</v>
      </c>
      <c r="C75" s="90" t="s">
        <v>135</v>
      </c>
      <c r="D75" s="32">
        <v>5</v>
      </c>
      <c r="E75" s="24">
        <v>0</v>
      </c>
      <c r="F75" s="66">
        <v>10</v>
      </c>
      <c r="G75" s="66">
        <f t="shared" si="3"/>
        <v>10</v>
      </c>
      <c r="H75" s="69">
        <v>8</v>
      </c>
      <c r="I75" s="69"/>
      <c r="J75" s="69">
        <f t="shared" si="4"/>
        <v>23</v>
      </c>
      <c r="K75" s="28" t="str">
        <f t="shared" si="5"/>
        <v>F</v>
      </c>
    </row>
    <row r="76" spans="1:11" ht="15">
      <c r="A76" s="88" t="s">
        <v>414</v>
      </c>
      <c r="B76" s="89" t="s">
        <v>275</v>
      </c>
      <c r="C76" s="90" t="s">
        <v>136</v>
      </c>
      <c r="D76" s="32">
        <v>5</v>
      </c>
      <c r="E76" s="24">
        <v>24</v>
      </c>
      <c r="F76" s="66">
        <v>42</v>
      </c>
      <c r="G76" s="66">
        <f t="shared" si="3"/>
        <v>42</v>
      </c>
      <c r="H76" s="69">
        <v>0</v>
      </c>
      <c r="I76" s="31"/>
      <c r="J76" s="69">
        <f t="shared" si="4"/>
        <v>47</v>
      </c>
      <c r="K76" s="28" t="str">
        <f t="shared" si="5"/>
        <v>F</v>
      </c>
    </row>
    <row r="77" spans="1:11" ht="15">
      <c r="A77" s="88" t="s">
        <v>415</v>
      </c>
      <c r="B77" s="89" t="s">
        <v>276</v>
      </c>
      <c r="C77" s="90" t="s">
        <v>137</v>
      </c>
      <c r="D77" s="32">
        <v>5</v>
      </c>
      <c r="E77" s="24">
        <v>23</v>
      </c>
      <c r="F77" s="66">
        <v>40</v>
      </c>
      <c r="G77" s="66">
        <f t="shared" si="3"/>
        <v>40</v>
      </c>
      <c r="H77" s="69">
        <v>20</v>
      </c>
      <c r="I77" s="69"/>
      <c r="J77" s="69">
        <f t="shared" si="4"/>
        <v>65</v>
      </c>
      <c r="K77" s="28" t="str">
        <f t="shared" si="5"/>
        <v>D</v>
      </c>
    </row>
    <row r="78" spans="1:11" ht="15">
      <c r="A78" s="88" t="s">
        <v>416</v>
      </c>
      <c r="B78" s="89" t="s">
        <v>277</v>
      </c>
      <c r="C78" s="90" t="s">
        <v>138</v>
      </c>
      <c r="D78" s="32">
        <v>5</v>
      </c>
      <c r="E78" s="24">
        <v>35</v>
      </c>
      <c r="F78" s="66">
        <v>45</v>
      </c>
      <c r="G78" s="66">
        <f t="shared" si="3"/>
        <v>45</v>
      </c>
      <c r="H78" s="69">
        <v>18</v>
      </c>
      <c r="I78" s="69"/>
      <c r="J78" s="69">
        <f t="shared" si="4"/>
        <v>68</v>
      </c>
      <c r="K78" s="28" t="str">
        <f t="shared" si="5"/>
        <v>D</v>
      </c>
    </row>
    <row r="79" spans="1:11" ht="15">
      <c r="A79" s="88" t="s">
        <v>417</v>
      </c>
      <c r="B79" s="89" t="s">
        <v>278</v>
      </c>
      <c r="C79" s="90" t="s">
        <v>139</v>
      </c>
      <c r="D79" s="32">
        <v>5</v>
      </c>
      <c r="E79" s="24">
        <v>25</v>
      </c>
      <c r="F79" s="66"/>
      <c r="G79" s="66">
        <f t="shared" si="3"/>
        <v>25</v>
      </c>
      <c r="H79" s="69"/>
      <c r="I79" s="69"/>
      <c r="J79" s="69">
        <f t="shared" si="4"/>
        <v>30</v>
      </c>
      <c r="K79" s="28" t="str">
        <f t="shared" si="5"/>
        <v>F</v>
      </c>
    </row>
    <row r="80" spans="1:11" ht="15">
      <c r="A80" s="88" t="s">
        <v>418</v>
      </c>
      <c r="B80" s="89" t="s">
        <v>279</v>
      </c>
      <c r="C80" s="90" t="s">
        <v>140</v>
      </c>
      <c r="D80" s="32"/>
      <c r="E80" s="29">
        <v>8</v>
      </c>
      <c r="F80" s="66">
        <v>24</v>
      </c>
      <c r="G80" s="66">
        <f t="shared" si="3"/>
        <v>24</v>
      </c>
      <c r="H80" s="69"/>
      <c r="I80" s="69"/>
      <c r="J80" s="69">
        <f t="shared" si="4"/>
        <v>24</v>
      </c>
      <c r="K80" s="28" t="str">
        <f t="shared" si="5"/>
        <v>F</v>
      </c>
    </row>
    <row r="81" spans="1:11" ht="15">
      <c r="A81" s="88" t="s">
        <v>419</v>
      </c>
      <c r="B81" s="89" t="s">
        <v>280</v>
      </c>
      <c r="C81" s="90" t="s">
        <v>141</v>
      </c>
      <c r="D81" s="32">
        <v>5</v>
      </c>
      <c r="E81" s="24">
        <v>20</v>
      </c>
      <c r="F81" s="66">
        <v>39</v>
      </c>
      <c r="G81" s="66">
        <f t="shared" si="3"/>
        <v>39</v>
      </c>
      <c r="H81" s="31">
        <v>0</v>
      </c>
      <c r="I81" s="69"/>
      <c r="J81" s="69">
        <f t="shared" si="4"/>
        <v>44</v>
      </c>
      <c r="K81" s="28" t="str">
        <f t="shared" si="5"/>
        <v>F</v>
      </c>
    </row>
    <row r="82" spans="1:11" ht="15">
      <c r="A82" s="88" t="s">
        <v>420</v>
      </c>
      <c r="B82" s="89" t="s">
        <v>281</v>
      </c>
      <c r="C82" s="90" t="s">
        <v>142</v>
      </c>
      <c r="D82" s="32">
        <v>5</v>
      </c>
      <c r="E82" s="24">
        <v>12</v>
      </c>
      <c r="F82" s="66">
        <v>41</v>
      </c>
      <c r="G82" s="66">
        <f t="shared" si="3"/>
        <v>41</v>
      </c>
      <c r="H82" s="69"/>
      <c r="I82" s="69"/>
      <c r="J82" s="69">
        <f t="shared" si="4"/>
        <v>46</v>
      </c>
      <c r="K82" s="28" t="str">
        <f t="shared" si="5"/>
        <v>F</v>
      </c>
    </row>
    <row r="83" spans="1:11" ht="15">
      <c r="A83" s="88" t="s">
        <v>421</v>
      </c>
      <c r="B83" s="89" t="s">
        <v>282</v>
      </c>
      <c r="C83" s="90" t="s">
        <v>143</v>
      </c>
      <c r="D83" s="32">
        <v>5</v>
      </c>
      <c r="E83" s="24">
        <v>4</v>
      </c>
      <c r="F83" s="66">
        <v>10</v>
      </c>
      <c r="G83" s="66">
        <f t="shared" si="3"/>
        <v>10</v>
      </c>
      <c r="H83" s="69">
        <v>0</v>
      </c>
      <c r="I83" s="69"/>
      <c r="J83" s="69">
        <f t="shared" si="4"/>
        <v>15</v>
      </c>
      <c r="K83" s="28" t="str">
        <f t="shared" si="5"/>
        <v>F</v>
      </c>
    </row>
    <row r="84" spans="1:11" ht="15">
      <c r="A84" s="88" t="s">
        <v>422</v>
      </c>
      <c r="B84" s="89" t="s">
        <v>283</v>
      </c>
      <c r="C84" s="90" t="s">
        <v>144</v>
      </c>
      <c r="D84" s="32"/>
      <c r="E84" s="24"/>
      <c r="F84" s="66"/>
      <c r="G84" s="66">
        <f t="shared" si="3"/>
        <v>0</v>
      </c>
      <c r="H84" s="69"/>
      <c r="I84" s="69"/>
      <c r="J84" s="69">
        <f t="shared" si="4"/>
        <v>0</v>
      </c>
      <c r="K84" s="28" t="str">
        <f t="shared" si="5"/>
        <v>F</v>
      </c>
    </row>
    <row r="85" spans="1:11" ht="15">
      <c r="A85" s="88" t="s">
        <v>423</v>
      </c>
      <c r="B85" s="89" t="s">
        <v>284</v>
      </c>
      <c r="C85" s="90" t="s">
        <v>145</v>
      </c>
      <c r="D85" s="32">
        <v>5</v>
      </c>
      <c r="E85" s="24">
        <v>14</v>
      </c>
      <c r="F85" s="66">
        <v>42</v>
      </c>
      <c r="G85" s="66">
        <f t="shared" si="3"/>
        <v>42</v>
      </c>
      <c r="H85" s="69">
        <v>12</v>
      </c>
      <c r="I85" s="69"/>
      <c r="J85" s="69">
        <f t="shared" si="4"/>
        <v>59</v>
      </c>
      <c r="K85" s="28" t="str">
        <f t="shared" si="5"/>
        <v>E</v>
      </c>
    </row>
    <row r="86" spans="1:11" ht="15">
      <c r="A86" s="88" t="s">
        <v>424</v>
      </c>
      <c r="B86" s="89" t="s">
        <v>285</v>
      </c>
      <c r="C86" s="90" t="s">
        <v>146</v>
      </c>
      <c r="D86" s="32">
        <v>5</v>
      </c>
      <c r="E86" s="24">
        <v>24</v>
      </c>
      <c r="F86" s="66">
        <v>26</v>
      </c>
      <c r="G86" s="66">
        <f t="shared" si="3"/>
        <v>26</v>
      </c>
      <c r="H86" s="69">
        <v>13</v>
      </c>
      <c r="I86" s="69"/>
      <c r="J86" s="69">
        <f t="shared" si="4"/>
        <v>44</v>
      </c>
      <c r="K86" s="28" t="str">
        <f t="shared" si="5"/>
        <v>F</v>
      </c>
    </row>
    <row r="87" spans="1:11" ht="15">
      <c r="A87" s="88" t="s">
        <v>425</v>
      </c>
      <c r="B87" s="89" t="s">
        <v>286</v>
      </c>
      <c r="C87" s="90" t="s">
        <v>147</v>
      </c>
      <c r="D87" s="32">
        <v>5</v>
      </c>
      <c r="E87" s="24">
        <v>8</v>
      </c>
      <c r="F87" s="66">
        <v>27</v>
      </c>
      <c r="G87" s="66">
        <f t="shared" si="3"/>
        <v>27</v>
      </c>
      <c r="H87" s="69">
        <v>15</v>
      </c>
      <c r="I87" s="69"/>
      <c r="J87" s="69">
        <f t="shared" si="4"/>
        <v>47</v>
      </c>
      <c r="K87" s="28" t="str">
        <f t="shared" si="5"/>
        <v>F</v>
      </c>
    </row>
    <row r="88" spans="1:11" ht="15">
      <c r="A88" s="88" t="s">
        <v>426</v>
      </c>
      <c r="B88" s="89" t="s">
        <v>287</v>
      </c>
      <c r="C88" s="90" t="s">
        <v>148</v>
      </c>
      <c r="D88" s="32">
        <v>5</v>
      </c>
      <c r="E88" s="24">
        <v>0</v>
      </c>
      <c r="F88" s="66">
        <v>0</v>
      </c>
      <c r="G88" s="66">
        <f t="shared" si="3"/>
        <v>0</v>
      </c>
      <c r="H88" s="31">
        <v>0</v>
      </c>
      <c r="I88" s="69"/>
      <c r="J88" s="69">
        <f t="shared" si="4"/>
        <v>5</v>
      </c>
      <c r="K88" s="28" t="str">
        <f t="shared" si="5"/>
        <v>F</v>
      </c>
    </row>
    <row r="89" spans="1:11" ht="15">
      <c r="A89" s="88" t="s">
        <v>427</v>
      </c>
      <c r="B89" s="89" t="s">
        <v>288</v>
      </c>
      <c r="C89" s="90" t="s">
        <v>149</v>
      </c>
      <c r="D89" s="32">
        <v>5</v>
      </c>
      <c r="E89" s="24">
        <v>6</v>
      </c>
      <c r="F89" s="66">
        <v>33</v>
      </c>
      <c r="G89" s="66">
        <f t="shared" si="3"/>
        <v>33</v>
      </c>
      <c r="H89" s="69">
        <v>6</v>
      </c>
      <c r="I89" s="69"/>
      <c r="J89" s="69">
        <f t="shared" si="4"/>
        <v>44</v>
      </c>
      <c r="K89" s="28" t="str">
        <f t="shared" si="5"/>
        <v>F</v>
      </c>
    </row>
    <row r="90" spans="1:11" ht="15">
      <c r="A90" s="88" t="s">
        <v>428</v>
      </c>
      <c r="B90" s="89" t="s">
        <v>289</v>
      </c>
      <c r="C90" s="90" t="s">
        <v>150</v>
      </c>
      <c r="D90" s="32"/>
      <c r="E90" s="24"/>
      <c r="F90" s="66"/>
      <c r="G90" s="66">
        <f t="shared" si="3"/>
        <v>0</v>
      </c>
      <c r="H90" s="31"/>
      <c r="I90" s="69"/>
      <c r="J90" s="69">
        <f t="shared" si="4"/>
        <v>0</v>
      </c>
      <c r="K90" s="28" t="str">
        <f t="shared" si="5"/>
        <v>F</v>
      </c>
    </row>
    <row r="91" spans="1:11" ht="15">
      <c r="A91" s="88" t="s">
        <v>429</v>
      </c>
      <c r="B91" s="89" t="s">
        <v>290</v>
      </c>
      <c r="C91" s="90" t="s">
        <v>151</v>
      </c>
      <c r="D91" s="32">
        <v>5</v>
      </c>
      <c r="E91" s="29">
        <v>17</v>
      </c>
      <c r="F91" s="66">
        <v>30</v>
      </c>
      <c r="G91" s="66">
        <f t="shared" si="3"/>
        <v>30</v>
      </c>
      <c r="H91" s="69">
        <v>15</v>
      </c>
      <c r="I91" s="69"/>
      <c r="J91" s="69">
        <f t="shared" si="4"/>
        <v>50</v>
      </c>
      <c r="K91" s="28" t="str">
        <f t="shared" si="5"/>
        <v>E</v>
      </c>
    </row>
    <row r="92" spans="1:11" ht="15">
      <c r="A92" s="88" t="s">
        <v>430</v>
      </c>
      <c r="B92" s="89" t="s">
        <v>291</v>
      </c>
      <c r="C92" s="90" t="s">
        <v>152</v>
      </c>
      <c r="D92" s="32">
        <v>5</v>
      </c>
      <c r="E92" s="24">
        <v>40</v>
      </c>
      <c r="F92" s="66"/>
      <c r="G92" s="66">
        <f t="shared" si="3"/>
        <v>40</v>
      </c>
      <c r="H92" s="31">
        <v>2</v>
      </c>
      <c r="I92" s="69"/>
      <c r="J92" s="69">
        <f t="shared" si="4"/>
        <v>47</v>
      </c>
      <c r="K92" s="28" t="str">
        <f t="shared" si="5"/>
        <v>F</v>
      </c>
    </row>
    <row r="93" spans="1:11" ht="15">
      <c r="A93" s="88" t="s">
        <v>431</v>
      </c>
      <c r="B93" s="89" t="s">
        <v>292</v>
      </c>
      <c r="C93" s="90" t="s">
        <v>153</v>
      </c>
      <c r="D93" s="32">
        <v>5</v>
      </c>
      <c r="E93" s="24">
        <v>23</v>
      </c>
      <c r="F93" s="66">
        <v>45</v>
      </c>
      <c r="G93" s="66">
        <f t="shared" si="3"/>
        <v>45</v>
      </c>
      <c r="H93" s="69">
        <v>19</v>
      </c>
      <c r="I93" s="69"/>
      <c r="J93" s="69">
        <f t="shared" si="4"/>
        <v>69</v>
      </c>
      <c r="K93" s="28" t="str">
        <f t="shared" si="5"/>
        <v>D</v>
      </c>
    </row>
    <row r="94" spans="1:11" ht="15">
      <c r="A94" s="88" t="s">
        <v>432</v>
      </c>
      <c r="B94" s="89" t="s">
        <v>293</v>
      </c>
      <c r="C94" s="90" t="s">
        <v>154</v>
      </c>
      <c r="D94" s="32">
        <v>5</v>
      </c>
      <c r="E94" s="24">
        <v>0</v>
      </c>
      <c r="F94" s="66">
        <v>22</v>
      </c>
      <c r="G94" s="66">
        <f t="shared" si="3"/>
        <v>22</v>
      </c>
      <c r="H94" s="69">
        <v>10</v>
      </c>
      <c r="I94" s="69"/>
      <c r="J94" s="69">
        <f t="shared" si="4"/>
        <v>37</v>
      </c>
      <c r="K94" s="28" t="str">
        <f t="shared" si="5"/>
        <v>F</v>
      </c>
    </row>
    <row r="95" spans="1:11" ht="15">
      <c r="A95" s="88" t="s">
        <v>433</v>
      </c>
      <c r="B95" s="89" t="s">
        <v>294</v>
      </c>
      <c r="C95" s="90" t="s">
        <v>155</v>
      </c>
      <c r="D95" s="32">
        <v>5</v>
      </c>
      <c r="E95" s="24">
        <v>26</v>
      </c>
      <c r="F95" s="66"/>
      <c r="G95" s="66">
        <f t="shared" si="3"/>
        <v>26</v>
      </c>
      <c r="H95" s="31">
        <v>28</v>
      </c>
      <c r="I95" s="69"/>
      <c r="J95" s="69">
        <f t="shared" si="4"/>
        <v>59</v>
      </c>
      <c r="K95" s="28" t="str">
        <f t="shared" si="5"/>
        <v>E</v>
      </c>
    </row>
    <row r="96" spans="1:11" ht="15">
      <c r="A96" s="88" t="s">
        <v>434</v>
      </c>
      <c r="B96" s="89" t="s">
        <v>295</v>
      </c>
      <c r="C96" s="90" t="s">
        <v>156</v>
      </c>
      <c r="D96" s="32">
        <v>5</v>
      </c>
      <c r="E96" s="24">
        <v>32</v>
      </c>
      <c r="F96" s="66"/>
      <c r="G96" s="66">
        <f t="shared" si="3"/>
        <v>32</v>
      </c>
      <c r="H96" s="69">
        <v>14</v>
      </c>
      <c r="I96" s="69"/>
      <c r="J96" s="69">
        <f t="shared" si="4"/>
        <v>51</v>
      </c>
      <c r="K96" s="28" t="str">
        <f t="shared" si="5"/>
        <v>E</v>
      </c>
    </row>
    <row r="97" spans="1:11" ht="15">
      <c r="A97" s="88" t="s">
        <v>435</v>
      </c>
      <c r="B97" s="89" t="s">
        <v>296</v>
      </c>
      <c r="C97" s="90" t="s">
        <v>157</v>
      </c>
      <c r="D97" s="32">
        <v>5</v>
      </c>
      <c r="E97" s="24">
        <v>19</v>
      </c>
      <c r="F97" s="66">
        <v>32</v>
      </c>
      <c r="G97" s="66">
        <f t="shared" si="3"/>
        <v>32</v>
      </c>
      <c r="H97" s="69"/>
      <c r="I97" s="69"/>
      <c r="J97" s="69">
        <f t="shared" si="4"/>
        <v>37</v>
      </c>
      <c r="K97" s="28" t="str">
        <f t="shared" si="5"/>
        <v>F</v>
      </c>
    </row>
    <row r="98" spans="1:11" ht="15">
      <c r="A98" s="88" t="s">
        <v>436</v>
      </c>
      <c r="B98" s="89" t="s">
        <v>297</v>
      </c>
      <c r="C98" s="90" t="s">
        <v>158</v>
      </c>
      <c r="D98" s="32">
        <v>5</v>
      </c>
      <c r="E98" s="24">
        <v>8</v>
      </c>
      <c r="F98" s="66">
        <v>44</v>
      </c>
      <c r="G98" s="66">
        <f t="shared" si="3"/>
        <v>44</v>
      </c>
      <c r="H98" s="69">
        <v>29</v>
      </c>
      <c r="I98" s="69"/>
      <c r="J98" s="69">
        <f t="shared" si="4"/>
        <v>78</v>
      </c>
      <c r="K98" s="28" t="str">
        <f t="shared" si="5"/>
        <v>C</v>
      </c>
    </row>
    <row r="99" spans="1:11" ht="15">
      <c r="A99" s="88" t="s">
        <v>437</v>
      </c>
      <c r="B99" s="89" t="s">
        <v>298</v>
      </c>
      <c r="C99" s="90" t="s">
        <v>159</v>
      </c>
      <c r="D99" s="32">
        <v>5</v>
      </c>
      <c r="E99" s="24">
        <v>23</v>
      </c>
      <c r="F99" s="66"/>
      <c r="G99" s="66">
        <f t="shared" si="3"/>
        <v>23</v>
      </c>
      <c r="H99" s="69"/>
      <c r="I99" s="69"/>
      <c r="J99" s="69">
        <f t="shared" si="4"/>
        <v>28</v>
      </c>
      <c r="K99" s="28" t="str">
        <f t="shared" si="5"/>
        <v>F</v>
      </c>
    </row>
    <row r="100" spans="1:11" ht="15">
      <c r="A100" s="88" t="s">
        <v>438</v>
      </c>
      <c r="B100" s="89" t="s">
        <v>299</v>
      </c>
      <c r="C100" s="90" t="s">
        <v>160</v>
      </c>
      <c r="D100" s="32">
        <v>5</v>
      </c>
      <c r="E100" s="24">
        <v>1</v>
      </c>
      <c r="F100" s="66">
        <v>16</v>
      </c>
      <c r="G100" s="66">
        <f t="shared" si="3"/>
        <v>16</v>
      </c>
      <c r="H100" s="69">
        <v>19</v>
      </c>
      <c r="I100" s="69"/>
      <c r="J100" s="69">
        <f t="shared" si="4"/>
        <v>40</v>
      </c>
      <c r="K100" s="28" t="str">
        <f t="shared" si="5"/>
        <v>F</v>
      </c>
    </row>
    <row r="101" spans="1:11" ht="15">
      <c r="A101" s="88" t="s">
        <v>439</v>
      </c>
      <c r="B101" s="89" t="s">
        <v>300</v>
      </c>
      <c r="C101" s="90" t="s">
        <v>161</v>
      </c>
      <c r="D101" s="32">
        <v>5</v>
      </c>
      <c r="E101" s="29">
        <v>2</v>
      </c>
      <c r="F101" s="66">
        <v>39</v>
      </c>
      <c r="G101" s="66">
        <f t="shared" si="3"/>
        <v>39</v>
      </c>
      <c r="H101" s="69">
        <v>14</v>
      </c>
      <c r="I101" s="69"/>
      <c r="J101" s="69">
        <f t="shared" si="4"/>
        <v>58</v>
      </c>
      <c r="K101" s="28" t="str">
        <f t="shared" si="5"/>
        <v>E</v>
      </c>
    </row>
    <row r="102" spans="1:11" ht="15">
      <c r="A102" s="88" t="s">
        <v>440</v>
      </c>
      <c r="B102" s="89" t="s">
        <v>301</v>
      </c>
      <c r="C102" s="90" t="s">
        <v>162</v>
      </c>
      <c r="D102" s="32">
        <v>5</v>
      </c>
      <c r="E102" s="29">
        <v>7</v>
      </c>
      <c r="F102" s="66">
        <v>30</v>
      </c>
      <c r="G102" s="66">
        <f t="shared" si="3"/>
        <v>30</v>
      </c>
      <c r="H102" s="69">
        <v>23</v>
      </c>
      <c r="I102" s="69"/>
      <c r="J102" s="69">
        <f t="shared" si="4"/>
        <v>58</v>
      </c>
      <c r="K102" s="28" t="str">
        <f t="shared" si="5"/>
        <v>E</v>
      </c>
    </row>
    <row r="103" spans="1:11" ht="15">
      <c r="A103" s="88" t="s">
        <v>441</v>
      </c>
      <c r="B103" s="89" t="s">
        <v>302</v>
      </c>
      <c r="C103" s="90" t="s">
        <v>163</v>
      </c>
      <c r="D103" s="32">
        <v>5</v>
      </c>
      <c r="E103" s="29">
        <v>0</v>
      </c>
      <c r="F103" s="66">
        <v>20</v>
      </c>
      <c r="G103" s="66">
        <f t="shared" si="3"/>
        <v>20</v>
      </c>
      <c r="H103" s="31">
        <v>0</v>
      </c>
      <c r="I103" s="69"/>
      <c r="J103" s="69">
        <f t="shared" si="4"/>
        <v>25</v>
      </c>
      <c r="K103" s="28" t="str">
        <f t="shared" si="5"/>
        <v>F</v>
      </c>
    </row>
    <row r="104" spans="1:11" ht="15">
      <c r="A104" s="88" t="s">
        <v>442</v>
      </c>
      <c r="B104" s="89" t="s">
        <v>303</v>
      </c>
      <c r="C104" s="90" t="s">
        <v>164</v>
      </c>
      <c r="D104" s="32">
        <v>5</v>
      </c>
      <c r="E104" s="29">
        <v>0</v>
      </c>
      <c r="F104" s="66">
        <v>6</v>
      </c>
      <c r="G104" s="66">
        <f t="shared" si="3"/>
        <v>6</v>
      </c>
      <c r="H104" s="69">
        <v>0</v>
      </c>
      <c r="I104" s="69"/>
      <c r="J104" s="69">
        <f t="shared" si="4"/>
        <v>11</v>
      </c>
      <c r="K104" s="28" t="str">
        <f t="shared" si="5"/>
        <v>F</v>
      </c>
    </row>
    <row r="105" spans="1:11" ht="15">
      <c r="A105" s="88" t="s">
        <v>443</v>
      </c>
      <c r="B105" s="89" t="s">
        <v>304</v>
      </c>
      <c r="C105" s="90" t="s">
        <v>165</v>
      </c>
      <c r="D105" s="32">
        <v>5</v>
      </c>
      <c r="E105" s="24">
        <v>0</v>
      </c>
      <c r="F105" s="66">
        <v>15</v>
      </c>
      <c r="G105" s="66">
        <f t="shared" si="3"/>
        <v>15</v>
      </c>
      <c r="H105" s="69">
        <v>0</v>
      </c>
      <c r="I105" s="69"/>
      <c r="J105" s="69">
        <f t="shared" si="4"/>
        <v>20</v>
      </c>
      <c r="K105" s="28" t="str">
        <f t="shared" si="5"/>
        <v>F</v>
      </c>
    </row>
    <row r="106" spans="1:11" ht="15">
      <c r="A106" s="88" t="s">
        <v>444</v>
      </c>
      <c r="B106" s="89" t="s">
        <v>305</v>
      </c>
      <c r="C106" s="90" t="s">
        <v>166</v>
      </c>
      <c r="D106" s="32"/>
      <c r="E106" s="24">
        <v>0</v>
      </c>
      <c r="F106" s="66">
        <v>29</v>
      </c>
      <c r="G106" s="66">
        <f t="shared" si="3"/>
        <v>29</v>
      </c>
      <c r="H106" s="69">
        <v>15</v>
      </c>
      <c r="I106" s="69"/>
      <c r="J106" s="69">
        <f t="shared" si="4"/>
        <v>44</v>
      </c>
      <c r="K106" s="28" t="str">
        <f t="shared" si="5"/>
        <v>F</v>
      </c>
    </row>
    <row r="107" spans="1:11" ht="15">
      <c r="A107" s="88" t="s">
        <v>445</v>
      </c>
      <c r="B107" s="89" t="s">
        <v>306</v>
      </c>
      <c r="C107" s="90" t="s">
        <v>167</v>
      </c>
      <c r="D107" s="32">
        <v>5</v>
      </c>
      <c r="E107" s="24"/>
      <c r="F107" s="66">
        <v>37</v>
      </c>
      <c r="G107" s="66">
        <f t="shared" si="3"/>
        <v>37</v>
      </c>
      <c r="H107" s="69"/>
      <c r="I107" s="69"/>
      <c r="J107" s="69">
        <f t="shared" si="4"/>
        <v>42</v>
      </c>
      <c r="K107" s="28" t="str">
        <f t="shared" si="5"/>
        <v>F</v>
      </c>
    </row>
    <row r="108" spans="1:11" ht="15">
      <c r="A108" s="88" t="s">
        <v>446</v>
      </c>
      <c r="B108" s="89" t="s">
        <v>307</v>
      </c>
      <c r="C108" s="90" t="s">
        <v>168</v>
      </c>
      <c r="D108" s="32">
        <v>5</v>
      </c>
      <c r="E108" s="29">
        <v>1</v>
      </c>
      <c r="F108" s="66">
        <v>19</v>
      </c>
      <c r="G108" s="66">
        <f t="shared" si="3"/>
        <v>19</v>
      </c>
      <c r="H108" s="69">
        <v>27</v>
      </c>
      <c r="I108" s="69"/>
      <c r="J108" s="69">
        <f t="shared" si="4"/>
        <v>51</v>
      </c>
      <c r="K108" s="28" t="str">
        <f t="shared" si="5"/>
        <v>E</v>
      </c>
    </row>
    <row r="109" spans="1:11" ht="15">
      <c r="A109" s="88" t="s">
        <v>447</v>
      </c>
      <c r="B109" s="89" t="s">
        <v>308</v>
      </c>
      <c r="C109" s="90" t="s">
        <v>169</v>
      </c>
      <c r="D109" s="32">
        <v>5</v>
      </c>
      <c r="E109" s="24">
        <v>8</v>
      </c>
      <c r="F109" s="66">
        <v>17</v>
      </c>
      <c r="G109" s="66">
        <f t="shared" si="3"/>
        <v>17</v>
      </c>
      <c r="H109" s="69">
        <v>0</v>
      </c>
      <c r="I109" s="69"/>
      <c r="J109" s="69">
        <f t="shared" si="4"/>
        <v>22</v>
      </c>
      <c r="K109" s="28" t="str">
        <f t="shared" si="5"/>
        <v>F</v>
      </c>
    </row>
    <row r="110" spans="1:11" ht="15">
      <c r="A110" s="88" t="s">
        <v>448</v>
      </c>
      <c r="B110" s="89" t="s">
        <v>309</v>
      </c>
      <c r="C110" s="90" t="s">
        <v>170</v>
      </c>
      <c r="D110" s="32">
        <v>5</v>
      </c>
      <c r="E110" s="24">
        <v>5</v>
      </c>
      <c r="F110" s="66">
        <v>33</v>
      </c>
      <c r="G110" s="66">
        <f t="shared" si="3"/>
        <v>33</v>
      </c>
      <c r="H110" s="31">
        <v>16</v>
      </c>
      <c r="I110" s="69"/>
      <c r="J110" s="69">
        <f t="shared" si="4"/>
        <v>54</v>
      </c>
      <c r="K110" s="28" t="str">
        <f t="shared" si="5"/>
        <v>E</v>
      </c>
    </row>
    <row r="111" spans="1:11" ht="15">
      <c r="A111" s="88" t="s">
        <v>449</v>
      </c>
      <c r="B111" s="89" t="s">
        <v>310</v>
      </c>
      <c r="C111" s="90" t="s">
        <v>171</v>
      </c>
      <c r="D111" s="32">
        <v>5</v>
      </c>
      <c r="E111" s="24">
        <v>0</v>
      </c>
      <c r="F111" s="66">
        <v>28</v>
      </c>
      <c r="G111" s="66">
        <f t="shared" si="3"/>
        <v>28</v>
      </c>
      <c r="H111" s="69">
        <v>6</v>
      </c>
      <c r="I111" s="69"/>
      <c r="J111" s="69">
        <f t="shared" si="4"/>
        <v>39</v>
      </c>
      <c r="K111" s="28" t="str">
        <f t="shared" si="5"/>
        <v>F</v>
      </c>
    </row>
    <row r="112" spans="1:11" ht="15">
      <c r="A112" s="88" t="s">
        <v>450</v>
      </c>
      <c r="B112" s="89" t="s">
        <v>311</v>
      </c>
      <c r="C112" s="90" t="s">
        <v>172</v>
      </c>
      <c r="D112" s="32"/>
      <c r="E112" s="24">
        <v>21</v>
      </c>
      <c r="F112" s="66"/>
      <c r="G112" s="66">
        <f t="shared" si="3"/>
        <v>21</v>
      </c>
      <c r="H112" s="69">
        <v>23</v>
      </c>
      <c r="I112" s="69"/>
      <c r="J112" s="69">
        <f t="shared" si="4"/>
        <v>44</v>
      </c>
      <c r="K112" s="28" t="str">
        <f t="shared" si="5"/>
        <v>F</v>
      </c>
    </row>
    <row r="113" spans="1:11" ht="15">
      <c r="A113" s="88" t="s">
        <v>451</v>
      </c>
      <c r="B113" s="89" t="s">
        <v>312</v>
      </c>
      <c r="C113" s="90" t="s">
        <v>173</v>
      </c>
      <c r="D113" s="32">
        <v>5</v>
      </c>
      <c r="E113" s="24">
        <v>33</v>
      </c>
      <c r="F113" s="66"/>
      <c r="G113" s="66">
        <f t="shared" si="3"/>
        <v>33</v>
      </c>
      <c r="H113" s="69">
        <v>7</v>
      </c>
      <c r="I113" s="69"/>
      <c r="J113" s="69">
        <f t="shared" si="4"/>
        <v>45</v>
      </c>
      <c r="K113" s="28" t="str">
        <f t="shared" si="5"/>
        <v>F</v>
      </c>
    </row>
    <row r="114" spans="1:11" ht="15">
      <c r="A114" s="88" t="s">
        <v>452</v>
      </c>
      <c r="B114" s="89" t="s">
        <v>313</v>
      </c>
      <c r="C114" s="90" t="s">
        <v>174</v>
      </c>
      <c r="D114" s="32"/>
      <c r="E114" s="29">
        <v>0</v>
      </c>
      <c r="F114" s="66">
        <v>3</v>
      </c>
      <c r="G114" s="66">
        <f t="shared" si="3"/>
        <v>3</v>
      </c>
      <c r="H114" s="30"/>
      <c r="I114" s="69"/>
      <c r="J114" s="69">
        <f t="shared" si="4"/>
        <v>3</v>
      </c>
      <c r="K114" s="28" t="str">
        <f t="shared" si="5"/>
        <v>F</v>
      </c>
    </row>
    <row r="115" spans="1:11" ht="15">
      <c r="A115" s="88" t="s">
        <v>453</v>
      </c>
      <c r="B115" s="89" t="s">
        <v>314</v>
      </c>
      <c r="C115" s="90" t="s">
        <v>175</v>
      </c>
      <c r="D115" s="32"/>
      <c r="E115" s="24"/>
      <c r="F115" s="66"/>
      <c r="G115" s="66">
        <f t="shared" si="3"/>
        <v>0</v>
      </c>
      <c r="H115" s="69"/>
      <c r="I115" s="69"/>
      <c r="J115" s="69">
        <f t="shared" si="4"/>
        <v>0</v>
      </c>
      <c r="K115" s="28" t="str">
        <f t="shared" si="5"/>
        <v>F</v>
      </c>
    </row>
    <row r="116" spans="1:11" ht="15">
      <c r="A116" s="88" t="s">
        <v>454</v>
      </c>
      <c r="B116" s="89" t="s">
        <v>315</v>
      </c>
      <c r="C116" s="90" t="s">
        <v>176</v>
      </c>
      <c r="D116" s="32"/>
      <c r="E116" s="24"/>
      <c r="F116" s="66"/>
      <c r="G116" s="66">
        <f t="shared" si="3"/>
        <v>0</v>
      </c>
      <c r="H116" s="69"/>
      <c r="I116" s="69"/>
      <c r="J116" s="69">
        <f t="shared" si="4"/>
        <v>0</v>
      </c>
      <c r="K116" s="28" t="str">
        <f t="shared" si="5"/>
        <v>F</v>
      </c>
    </row>
    <row r="117" spans="1:11" ht="15">
      <c r="A117" s="88" t="s">
        <v>455</v>
      </c>
      <c r="B117" s="89" t="s">
        <v>316</v>
      </c>
      <c r="C117" s="90" t="s">
        <v>177</v>
      </c>
      <c r="D117" s="32">
        <v>5</v>
      </c>
      <c r="E117" s="24">
        <v>27</v>
      </c>
      <c r="F117" s="66">
        <v>44</v>
      </c>
      <c r="G117" s="66">
        <f t="shared" si="3"/>
        <v>44</v>
      </c>
      <c r="H117" s="69">
        <v>21</v>
      </c>
      <c r="I117" s="31"/>
      <c r="J117" s="69">
        <f t="shared" si="4"/>
        <v>70</v>
      </c>
      <c r="K117" s="28" t="str">
        <f t="shared" si="5"/>
        <v>C</v>
      </c>
    </row>
    <row r="118" spans="1:11" ht="15">
      <c r="A118" s="88" t="s">
        <v>456</v>
      </c>
      <c r="B118" s="89" t="s">
        <v>317</v>
      </c>
      <c r="C118" s="90" t="s">
        <v>178</v>
      </c>
      <c r="D118" s="32">
        <v>5</v>
      </c>
      <c r="E118" s="24">
        <v>5</v>
      </c>
      <c r="F118" s="66">
        <v>17</v>
      </c>
      <c r="G118" s="66">
        <f t="shared" si="3"/>
        <v>17</v>
      </c>
      <c r="H118" s="69">
        <v>10</v>
      </c>
      <c r="I118" s="69"/>
      <c r="J118" s="69">
        <f t="shared" si="4"/>
        <v>32</v>
      </c>
      <c r="K118" s="28" t="str">
        <f t="shared" si="5"/>
        <v>F</v>
      </c>
    </row>
    <row r="119" spans="1:11" ht="15">
      <c r="A119" s="88" t="s">
        <v>457</v>
      </c>
      <c r="B119" s="89" t="s">
        <v>318</v>
      </c>
      <c r="C119" s="90" t="s">
        <v>179</v>
      </c>
      <c r="D119" s="32">
        <v>5</v>
      </c>
      <c r="E119" s="29">
        <v>48</v>
      </c>
      <c r="F119" s="66"/>
      <c r="G119" s="66">
        <f t="shared" si="3"/>
        <v>48</v>
      </c>
      <c r="H119" s="69">
        <v>25</v>
      </c>
      <c r="I119" s="69"/>
      <c r="J119" s="69">
        <f t="shared" si="4"/>
        <v>78</v>
      </c>
      <c r="K119" s="28" t="str">
        <f t="shared" si="5"/>
        <v>C</v>
      </c>
    </row>
    <row r="120" spans="1:11" ht="15">
      <c r="A120" s="88" t="s">
        <v>458</v>
      </c>
      <c r="B120" s="89" t="s">
        <v>319</v>
      </c>
      <c r="C120" s="90" t="s">
        <v>180</v>
      </c>
      <c r="D120" s="32"/>
      <c r="E120" s="24">
        <v>0</v>
      </c>
      <c r="F120" s="66"/>
      <c r="G120" s="66">
        <f t="shared" si="3"/>
        <v>0</v>
      </c>
      <c r="H120" s="69"/>
      <c r="I120" s="69"/>
      <c r="J120" s="69">
        <f t="shared" si="4"/>
        <v>0</v>
      </c>
      <c r="K120" s="28" t="str">
        <f t="shared" si="5"/>
        <v>F</v>
      </c>
    </row>
    <row r="121" spans="1:11" ht="15">
      <c r="A121" s="88" t="s">
        <v>459</v>
      </c>
      <c r="B121" s="89" t="s">
        <v>320</v>
      </c>
      <c r="C121" s="90" t="s">
        <v>181</v>
      </c>
      <c r="D121" s="32"/>
      <c r="E121" s="24"/>
      <c r="F121" s="66">
        <v>37</v>
      </c>
      <c r="G121" s="66">
        <f t="shared" si="3"/>
        <v>37</v>
      </c>
      <c r="H121" s="69">
        <v>13</v>
      </c>
      <c r="I121" s="69"/>
      <c r="J121" s="69">
        <f t="shared" si="4"/>
        <v>50</v>
      </c>
      <c r="K121" s="28" t="str">
        <f t="shared" si="5"/>
        <v>E</v>
      </c>
    </row>
    <row r="122" spans="1:11" ht="15">
      <c r="A122" s="88" t="s">
        <v>460</v>
      </c>
      <c r="B122" s="89" t="s">
        <v>321</v>
      </c>
      <c r="C122" s="90" t="s">
        <v>182</v>
      </c>
      <c r="D122" s="32">
        <v>5</v>
      </c>
      <c r="E122" s="24">
        <v>19</v>
      </c>
      <c r="F122" s="66">
        <v>43</v>
      </c>
      <c r="G122" s="66">
        <f t="shared" si="3"/>
        <v>43</v>
      </c>
      <c r="H122" s="69">
        <v>13</v>
      </c>
      <c r="I122" s="69"/>
      <c r="J122" s="69">
        <f t="shared" si="4"/>
        <v>61</v>
      </c>
      <c r="K122" s="28" t="str">
        <f t="shared" si="5"/>
        <v>D</v>
      </c>
    </row>
    <row r="123" spans="1:11" ht="15">
      <c r="A123" s="88" t="s">
        <v>461</v>
      </c>
      <c r="B123" s="89" t="s">
        <v>322</v>
      </c>
      <c r="C123" s="90" t="s">
        <v>183</v>
      </c>
      <c r="D123" s="32">
        <v>5</v>
      </c>
      <c r="E123" s="24">
        <v>23</v>
      </c>
      <c r="F123" s="32">
        <v>30</v>
      </c>
      <c r="G123" s="66">
        <f t="shared" si="3"/>
        <v>30</v>
      </c>
      <c r="H123" s="69">
        <v>15</v>
      </c>
      <c r="I123" s="69"/>
      <c r="J123" s="69">
        <f t="shared" si="4"/>
        <v>50</v>
      </c>
      <c r="K123" s="28" t="str">
        <f t="shared" si="5"/>
        <v>E</v>
      </c>
    </row>
    <row r="124" spans="1:11" ht="15">
      <c r="A124" s="88" t="s">
        <v>462</v>
      </c>
      <c r="B124" s="89" t="s">
        <v>323</v>
      </c>
      <c r="C124" s="90" t="s">
        <v>184</v>
      </c>
      <c r="D124" s="32">
        <v>5</v>
      </c>
      <c r="E124" s="24">
        <v>16</v>
      </c>
      <c r="F124" s="66">
        <v>39</v>
      </c>
      <c r="G124" s="66">
        <f t="shared" si="3"/>
        <v>39</v>
      </c>
      <c r="H124" s="69">
        <v>18</v>
      </c>
      <c r="I124" s="69"/>
      <c r="J124" s="69">
        <f t="shared" si="4"/>
        <v>62</v>
      </c>
      <c r="K124" s="28" t="str">
        <f t="shared" si="5"/>
        <v>D</v>
      </c>
    </row>
    <row r="125" spans="1:11" ht="15">
      <c r="A125" s="88" t="s">
        <v>463</v>
      </c>
      <c r="B125" s="89" t="s">
        <v>324</v>
      </c>
      <c r="C125" s="90" t="s">
        <v>185</v>
      </c>
      <c r="D125" s="32">
        <v>5</v>
      </c>
      <c r="E125" s="24"/>
      <c r="F125" s="66">
        <v>2</v>
      </c>
      <c r="G125" s="66">
        <f t="shared" si="3"/>
        <v>2</v>
      </c>
      <c r="H125" s="69"/>
      <c r="I125" s="69"/>
      <c r="J125" s="69">
        <f t="shared" si="4"/>
        <v>7</v>
      </c>
      <c r="K125" s="28" t="str">
        <f t="shared" si="5"/>
        <v>F</v>
      </c>
    </row>
    <row r="126" spans="1:11" ht="15">
      <c r="A126" s="88" t="s">
        <v>464</v>
      </c>
      <c r="B126" s="89" t="s">
        <v>325</v>
      </c>
      <c r="C126" s="90" t="s">
        <v>186</v>
      </c>
      <c r="D126" s="32">
        <v>5</v>
      </c>
      <c r="E126" s="24"/>
      <c r="F126" s="66"/>
      <c r="G126" s="66">
        <f t="shared" si="3"/>
        <v>0</v>
      </c>
      <c r="H126" s="69"/>
      <c r="I126" s="69"/>
      <c r="J126" s="69">
        <f t="shared" si="4"/>
        <v>5</v>
      </c>
      <c r="K126" s="28" t="str">
        <f t="shared" si="5"/>
        <v>F</v>
      </c>
    </row>
    <row r="127" spans="1:11" ht="15">
      <c r="A127" s="88" t="s">
        <v>465</v>
      </c>
      <c r="B127" s="89" t="s">
        <v>326</v>
      </c>
      <c r="C127" s="90" t="s">
        <v>187</v>
      </c>
      <c r="D127" s="32">
        <v>5</v>
      </c>
      <c r="E127" s="24">
        <v>23</v>
      </c>
      <c r="F127" s="66">
        <v>28</v>
      </c>
      <c r="G127" s="66">
        <f t="shared" si="3"/>
        <v>28</v>
      </c>
      <c r="H127" s="31">
        <v>11</v>
      </c>
      <c r="I127" s="69"/>
      <c r="J127" s="69">
        <f t="shared" si="4"/>
        <v>44</v>
      </c>
      <c r="K127" s="28" t="str">
        <f t="shared" si="5"/>
        <v>F</v>
      </c>
    </row>
    <row r="128" spans="1:11" ht="15">
      <c r="A128" s="88" t="s">
        <v>466</v>
      </c>
      <c r="B128" s="89" t="s">
        <v>327</v>
      </c>
      <c r="C128" s="90" t="s">
        <v>188</v>
      </c>
      <c r="D128" s="32">
        <v>5</v>
      </c>
      <c r="E128" s="24"/>
      <c r="F128" s="66"/>
      <c r="G128" s="66">
        <f t="shared" si="3"/>
        <v>0</v>
      </c>
      <c r="H128" s="31"/>
      <c r="I128" s="69"/>
      <c r="J128" s="69">
        <f t="shared" si="4"/>
        <v>5</v>
      </c>
      <c r="K128" s="28" t="str">
        <f t="shared" si="5"/>
        <v>F</v>
      </c>
    </row>
    <row r="129" spans="1:11" ht="15">
      <c r="A129" s="88" t="s">
        <v>467</v>
      </c>
      <c r="B129" s="89" t="s">
        <v>22</v>
      </c>
      <c r="C129" s="90" t="s">
        <v>189</v>
      </c>
      <c r="D129" s="32">
        <v>5</v>
      </c>
      <c r="E129" s="24">
        <v>0</v>
      </c>
      <c r="F129" s="66">
        <v>37</v>
      </c>
      <c r="G129" s="66">
        <f t="shared" si="3"/>
        <v>37</v>
      </c>
      <c r="H129" s="69">
        <v>0</v>
      </c>
      <c r="I129" s="31"/>
      <c r="J129" s="69">
        <f t="shared" si="4"/>
        <v>42</v>
      </c>
      <c r="K129" s="28" t="str">
        <f t="shared" si="5"/>
        <v>F</v>
      </c>
    </row>
    <row r="130" spans="1:11" ht="15">
      <c r="A130" s="88" t="s">
        <v>468</v>
      </c>
      <c r="B130" s="89" t="s">
        <v>23</v>
      </c>
      <c r="C130" s="90" t="s">
        <v>190</v>
      </c>
      <c r="D130" s="32">
        <v>5</v>
      </c>
      <c r="E130" s="24">
        <v>17</v>
      </c>
      <c r="F130" s="66"/>
      <c r="G130" s="66">
        <f t="shared" si="3"/>
        <v>17</v>
      </c>
      <c r="H130" s="69"/>
      <c r="I130" s="69"/>
      <c r="J130" s="69">
        <f t="shared" si="4"/>
        <v>22</v>
      </c>
      <c r="K130" s="28" t="str">
        <f t="shared" si="5"/>
        <v>F</v>
      </c>
    </row>
    <row r="131" spans="1:11" ht="15">
      <c r="A131" s="88" t="s">
        <v>469</v>
      </c>
      <c r="B131" s="89" t="s">
        <v>24</v>
      </c>
      <c r="C131" s="90" t="s">
        <v>191</v>
      </c>
      <c r="D131" s="32">
        <v>5</v>
      </c>
      <c r="E131" s="24">
        <v>12</v>
      </c>
      <c r="F131" s="66">
        <v>26</v>
      </c>
      <c r="G131" s="66">
        <f aca="true" t="shared" si="6" ref="G131:G152">MAX(E131,F131)</f>
        <v>26</v>
      </c>
      <c r="H131" s="69">
        <v>10</v>
      </c>
      <c r="I131" s="69"/>
      <c r="J131" s="69">
        <f aca="true" t="shared" si="7" ref="J131:J152">D131+G131+MAX(H131,I131)</f>
        <v>41</v>
      </c>
      <c r="K131" s="28" t="str">
        <f aca="true" t="shared" si="8" ref="K131:K147">IF(J131&gt;=90,"A",IF(J131&gt;=80,"B",IF(J131&gt;=70,"C",IF(J131&gt;=60,"D",IF(J131&gt;=50,"E","F")))))</f>
        <v>F</v>
      </c>
    </row>
    <row r="132" spans="1:11" ht="15">
      <c r="A132" s="88" t="s">
        <v>470</v>
      </c>
      <c r="B132" s="89" t="s">
        <v>25</v>
      </c>
      <c r="C132" s="90" t="s">
        <v>192</v>
      </c>
      <c r="D132" s="32">
        <v>5</v>
      </c>
      <c r="E132" s="29">
        <v>0</v>
      </c>
      <c r="F132" s="66">
        <v>26</v>
      </c>
      <c r="G132" s="66">
        <f t="shared" si="6"/>
        <v>26</v>
      </c>
      <c r="H132" s="31">
        <v>19</v>
      </c>
      <c r="I132" s="69"/>
      <c r="J132" s="69">
        <f t="shared" si="7"/>
        <v>50</v>
      </c>
      <c r="K132" s="28" t="str">
        <f t="shared" si="8"/>
        <v>E</v>
      </c>
    </row>
    <row r="133" spans="1:11" ht="15">
      <c r="A133" s="88" t="s">
        <v>471</v>
      </c>
      <c r="B133" s="89" t="s">
        <v>26</v>
      </c>
      <c r="C133" s="90" t="s">
        <v>193</v>
      </c>
      <c r="D133" s="32">
        <v>5</v>
      </c>
      <c r="E133" s="24"/>
      <c r="F133" s="66"/>
      <c r="G133" s="66">
        <f t="shared" si="6"/>
        <v>0</v>
      </c>
      <c r="H133" s="31"/>
      <c r="I133" s="69"/>
      <c r="J133" s="69">
        <f t="shared" si="7"/>
        <v>5</v>
      </c>
      <c r="K133" s="28" t="str">
        <f t="shared" si="8"/>
        <v>F</v>
      </c>
    </row>
    <row r="134" spans="1:11" ht="15">
      <c r="A134" s="88" t="s">
        <v>472</v>
      </c>
      <c r="B134" s="89" t="s">
        <v>27</v>
      </c>
      <c r="C134" s="90" t="s">
        <v>194</v>
      </c>
      <c r="D134" s="32">
        <v>5</v>
      </c>
      <c r="E134" s="24"/>
      <c r="F134" s="66"/>
      <c r="G134" s="66">
        <f t="shared" si="6"/>
        <v>0</v>
      </c>
      <c r="H134" s="31"/>
      <c r="I134" s="69"/>
      <c r="J134" s="69">
        <f t="shared" si="7"/>
        <v>5</v>
      </c>
      <c r="K134" s="28" t="str">
        <f t="shared" si="8"/>
        <v>F</v>
      </c>
    </row>
    <row r="135" spans="1:11" ht="15">
      <c r="A135" s="88" t="s">
        <v>473</v>
      </c>
      <c r="B135" s="89" t="s">
        <v>28</v>
      </c>
      <c r="C135" s="90" t="s">
        <v>195</v>
      </c>
      <c r="D135" s="32">
        <v>5</v>
      </c>
      <c r="E135" s="24"/>
      <c r="F135" s="66"/>
      <c r="G135" s="66">
        <f t="shared" si="6"/>
        <v>0</v>
      </c>
      <c r="H135" s="69"/>
      <c r="I135" s="69"/>
      <c r="J135" s="69">
        <f t="shared" si="7"/>
        <v>5</v>
      </c>
      <c r="K135" s="28" t="str">
        <f t="shared" si="8"/>
        <v>F</v>
      </c>
    </row>
    <row r="136" spans="1:11" ht="15">
      <c r="A136" s="88" t="s">
        <v>474</v>
      </c>
      <c r="B136" s="89" t="s">
        <v>29</v>
      </c>
      <c r="C136" s="90" t="s">
        <v>196</v>
      </c>
      <c r="D136" s="32">
        <v>5</v>
      </c>
      <c r="E136" s="24">
        <v>11</v>
      </c>
      <c r="F136" s="66">
        <v>11</v>
      </c>
      <c r="G136" s="66">
        <f t="shared" si="6"/>
        <v>11</v>
      </c>
      <c r="H136" s="69">
        <v>0</v>
      </c>
      <c r="I136" s="69"/>
      <c r="J136" s="69">
        <f t="shared" si="7"/>
        <v>16</v>
      </c>
      <c r="K136" s="28" t="str">
        <f t="shared" si="8"/>
        <v>F</v>
      </c>
    </row>
    <row r="137" spans="1:11" ht="15">
      <c r="A137" s="88" t="s">
        <v>475</v>
      </c>
      <c r="B137" s="89" t="s">
        <v>30</v>
      </c>
      <c r="C137" s="90" t="s">
        <v>197</v>
      </c>
      <c r="D137" s="32">
        <v>5</v>
      </c>
      <c r="E137" s="24">
        <v>5</v>
      </c>
      <c r="F137" s="66">
        <v>15</v>
      </c>
      <c r="G137" s="66">
        <f t="shared" si="6"/>
        <v>15</v>
      </c>
      <c r="H137" s="69">
        <v>3</v>
      </c>
      <c r="I137" s="69"/>
      <c r="J137" s="69">
        <f t="shared" si="7"/>
        <v>23</v>
      </c>
      <c r="K137" s="28" t="str">
        <f t="shared" si="8"/>
        <v>F</v>
      </c>
    </row>
    <row r="138" spans="1:11" ht="15">
      <c r="A138" s="88" t="s">
        <v>476</v>
      </c>
      <c r="B138" s="89" t="s">
        <v>31</v>
      </c>
      <c r="C138" s="90" t="s">
        <v>198</v>
      </c>
      <c r="D138" s="32">
        <v>5</v>
      </c>
      <c r="E138" s="24"/>
      <c r="F138" s="66">
        <v>11</v>
      </c>
      <c r="G138" s="66">
        <f t="shared" si="6"/>
        <v>11</v>
      </c>
      <c r="H138" s="31"/>
      <c r="I138" s="69"/>
      <c r="J138" s="69">
        <f t="shared" si="7"/>
        <v>16</v>
      </c>
      <c r="K138" s="28" t="str">
        <f t="shared" si="8"/>
        <v>F</v>
      </c>
    </row>
    <row r="139" spans="1:11" ht="15">
      <c r="A139" s="88" t="s">
        <v>477</v>
      </c>
      <c r="B139" s="89" t="s">
        <v>49</v>
      </c>
      <c r="C139" s="90" t="s">
        <v>199</v>
      </c>
      <c r="D139" s="32">
        <v>5</v>
      </c>
      <c r="E139" s="24"/>
      <c r="F139" s="66"/>
      <c r="G139" s="66">
        <f t="shared" si="6"/>
        <v>0</v>
      </c>
      <c r="H139" s="69"/>
      <c r="I139" s="69"/>
      <c r="J139" s="69">
        <f t="shared" si="7"/>
        <v>5</v>
      </c>
      <c r="K139" s="28" t="str">
        <f t="shared" si="8"/>
        <v>F</v>
      </c>
    </row>
    <row r="140" spans="1:11" ht="15">
      <c r="A140" s="88" t="s">
        <v>478</v>
      </c>
      <c r="B140" s="89" t="s">
        <v>50</v>
      </c>
      <c r="C140" s="90" t="s">
        <v>200</v>
      </c>
      <c r="D140" s="32">
        <v>5</v>
      </c>
      <c r="E140" s="24"/>
      <c r="F140" s="66"/>
      <c r="G140" s="66">
        <f t="shared" si="6"/>
        <v>0</v>
      </c>
      <c r="H140" s="69"/>
      <c r="I140" s="69"/>
      <c r="J140" s="69">
        <f t="shared" si="7"/>
        <v>5</v>
      </c>
      <c r="K140" s="28" t="str">
        <f t="shared" si="8"/>
        <v>F</v>
      </c>
    </row>
    <row r="141" spans="1:11" ht="12.75" customHeight="1">
      <c r="A141" s="88" t="s">
        <v>479</v>
      </c>
      <c r="B141" s="89" t="s">
        <v>51</v>
      </c>
      <c r="C141" s="90" t="s">
        <v>201</v>
      </c>
      <c r="D141" s="32">
        <v>5</v>
      </c>
      <c r="E141" s="24"/>
      <c r="F141" s="66"/>
      <c r="G141" s="66">
        <f t="shared" si="6"/>
        <v>0</v>
      </c>
      <c r="H141" s="69"/>
      <c r="I141" s="69"/>
      <c r="J141" s="69">
        <f t="shared" si="7"/>
        <v>5</v>
      </c>
      <c r="K141" s="28" t="str">
        <f t="shared" si="8"/>
        <v>F</v>
      </c>
    </row>
    <row r="142" spans="1:11" ht="15">
      <c r="A142" s="88" t="s">
        <v>480</v>
      </c>
      <c r="B142" s="89" t="s">
        <v>52</v>
      </c>
      <c r="C142" s="90" t="s">
        <v>202</v>
      </c>
      <c r="D142" s="32">
        <v>5</v>
      </c>
      <c r="E142" s="24">
        <v>19</v>
      </c>
      <c r="F142" s="66"/>
      <c r="G142" s="66">
        <f t="shared" si="6"/>
        <v>19</v>
      </c>
      <c r="H142" s="31">
        <v>0</v>
      </c>
      <c r="I142" s="69"/>
      <c r="J142" s="69">
        <f t="shared" si="7"/>
        <v>24</v>
      </c>
      <c r="K142" s="28" t="str">
        <f t="shared" si="8"/>
        <v>F</v>
      </c>
    </row>
    <row r="143" spans="1:11" ht="15">
      <c r="A143" s="88" t="s">
        <v>481</v>
      </c>
      <c r="B143" s="89" t="s">
        <v>59</v>
      </c>
      <c r="C143" s="90" t="s">
        <v>203</v>
      </c>
      <c r="D143" s="32">
        <v>5</v>
      </c>
      <c r="E143" s="24"/>
      <c r="F143" s="66"/>
      <c r="G143" s="66">
        <f t="shared" si="6"/>
        <v>0</v>
      </c>
      <c r="H143" s="69"/>
      <c r="I143" s="69"/>
      <c r="J143" s="69">
        <f t="shared" si="7"/>
        <v>5</v>
      </c>
      <c r="K143" s="28" t="str">
        <f t="shared" si="8"/>
        <v>F</v>
      </c>
    </row>
    <row r="144" spans="1:11" ht="15">
      <c r="A144" s="88" t="s">
        <v>482</v>
      </c>
      <c r="B144" s="89" t="s">
        <v>53</v>
      </c>
      <c r="C144" s="90" t="s">
        <v>204</v>
      </c>
      <c r="D144" s="32">
        <v>5</v>
      </c>
      <c r="E144" s="24"/>
      <c r="F144" s="66"/>
      <c r="G144" s="66">
        <f t="shared" si="6"/>
        <v>0</v>
      </c>
      <c r="H144" s="69"/>
      <c r="I144" s="69"/>
      <c r="J144" s="69">
        <f t="shared" si="7"/>
        <v>5</v>
      </c>
      <c r="K144" s="28" t="str">
        <f t="shared" si="8"/>
        <v>F</v>
      </c>
    </row>
    <row r="145" spans="1:11" ht="15">
      <c r="A145" s="88" t="s">
        <v>483</v>
      </c>
      <c r="B145" s="89" t="s">
        <v>54</v>
      </c>
      <c r="C145" s="90" t="s">
        <v>205</v>
      </c>
      <c r="D145" s="32">
        <v>5</v>
      </c>
      <c r="E145" s="24"/>
      <c r="F145" s="66"/>
      <c r="G145" s="66">
        <f t="shared" si="6"/>
        <v>0</v>
      </c>
      <c r="H145" s="69"/>
      <c r="I145" s="69"/>
      <c r="J145" s="69">
        <f t="shared" si="7"/>
        <v>5</v>
      </c>
      <c r="K145" s="28" t="str">
        <f t="shared" si="8"/>
        <v>F</v>
      </c>
    </row>
    <row r="146" spans="1:11" ht="15">
      <c r="A146" s="88" t="s">
        <v>484</v>
      </c>
      <c r="B146" s="89" t="s">
        <v>55</v>
      </c>
      <c r="C146" s="90" t="s">
        <v>206</v>
      </c>
      <c r="D146" s="32">
        <v>5</v>
      </c>
      <c r="E146" s="24"/>
      <c r="F146" s="66"/>
      <c r="G146" s="66">
        <f t="shared" si="6"/>
        <v>0</v>
      </c>
      <c r="H146" s="69"/>
      <c r="I146" s="69"/>
      <c r="J146" s="69">
        <f t="shared" si="7"/>
        <v>5</v>
      </c>
      <c r="K146" s="28" t="str">
        <f t="shared" si="8"/>
        <v>F</v>
      </c>
    </row>
    <row r="147" spans="1:11" ht="15">
      <c r="A147" s="88" t="s">
        <v>485</v>
      </c>
      <c r="B147" s="89" t="s">
        <v>19</v>
      </c>
      <c r="C147" s="90" t="s">
        <v>207</v>
      </c>
      <c r="D147" s="32">
        <v>5</v>
      </c>
      <c r="E147" s="24">
        <v>0</v>
      </c>
      <c r="F147" s="66">
        <v>8</v>
      </c>
      <c r="G147" s="66">
        <f t="shared" si="6"/>
        <v>8</v>
      </c>
      <c r="H147" s="31"/>
      <c r="I147" s="69"/>
      <c r="J147" s="69">
        <f t="shared" si="7"/>
        <v>13</v>
      </c>
      <c r="K147" s="28" t="str">
        <f t="shared" si="8"/>
        <v>F</v>
      </c>
    </row>
    <row r="148" spans="1:11" ht="15">
      <c r="A148" s="88" t="s">
        <v>486</v>
      </c>
      <c r="B148" s="89" t="s">
        <v>56</v>
      </c>
      <c r="C148" s="90" t="s">
        <v>208</v>
      </c>
      <c r="D148" s="32">
        <v>5</v>
      </c>
      <c r="E148" s="24"/>
      <c r="F148" s="66">
        <v>9</v>
      </c>
      <c r="G148" s="66">
        <f t="shared" si="6"/>
        <v>9</v>
      </c>
      <c r="H148" s="31"/>
      <c r="I148" s="69"/>
      <c r="J148" s="69">
        <f t="shared" si="7"/>
        <v>14</v>
      </c>
      <c r="K148" s="28" t="str">
        <f>IF(J148&gt;=90,"A",IF(J148&gt;=80,"B",IF(J148&gt;=70,"C",IF(J148&gt;=60,"D",IF(J148&gt;=50,"E","F")))))</f>
        <v>F</v>
      </c>
    </row>
    <row r="149" spans="1:11" ht="15">
      <c r="A149" s="88" t="s">
        <v>487</v>
      </c>
      <c r="B149" s="89" t="s">
        <v>57</v>
      </c>
      <c r="C149" s="90" t="s">
        <v>209</v>
      </c>
      <c r="D149" s="32">
        <v>5</v>
      </c>
      <c r="E149" s="24"/>
      <c r="F149" s="66"/>
      <c r="G149" s="66">
        <f t="shared" si="6"/>
        <v>0</v>
      </c>
      <c r="H149" s="31"/>
      <c r="I149" s="69"/>
      <c r="J149" s="69">
        <f t="shared" si="7"/>
        <v>5</v>
      </c>
      <c r="K149" s="28" t="str">
        <f>IF(J149&gt;=90,"A",IF(J149&gt;=80,"B",IF(J149&gt;=70,"C",IF(J149&gt;=60,"D",IF(J149&gt;=50,"E","F")))))</f>
        <v>F</v>
      </c>
    </row>
    <row r="150" spans="1:11" ht="15">
      <c r="A150" s="88" t="s">
        <v>488</v>
      </c>
      <c r="B150" s="89" t="s">
        <v>58</v>
      </c>
      <c r="C150" s="90" t="s">
        <v>210</v>
      </c>
      <c r="D150" s="32">
        <v>5</v>
      </c>
      <c r="E150" s="24"/>
      <c r="F150" s="66"/>
      <c r="G150" s="66">
        <f t="shared" si="6"/>
        <v>0</v>
      </c>
      <c r="H150" s="31"/>
      <c r="I150" s="69"/>
      <c r="J150" s="69">
        <f t="shared" si="7"/>
        <v>5</v>
      </c>
      <c r="K150" s="28" t="str">
        <f>IF(J150&gt;=90,"A",IF(J150&gt;=80,"B",IF(J150&gt;=70,"C",IF(J150&gt;=60,"D",IF(J150&gt;=50,"E","F")))))</f>
        <v>F</v>
      </c>
    </row>
    <row r="151" spans="1:11" ht="15">
      <c r="A151" s="88" t="s">
        <v>489</v>
      </c>
      <c r="B151" s="89" t="s">
        <v>328</v>
      </c>
      <c r="C151" s="90" t="s">
        <v>211</v>
      </c>
      <c r="D151" s="32">
        <v>5</v>
      </c>
      <c r="E151" s="24">
        <v>0</v>
      </c>
      <c r="F151" s="66"/>
      <c r="G151" s="66">
        <f t="shared" si="6"/>
        <v>0</v>
      </c>
      <c r="H151" s="31"/>
      <c r="I151" s="69"/>
      <c r="J151" s="69">
        <f t="shared" si="7"/>
        <v>5</v>
      </c>
      <c r="K151" s="28" t="str">
        <f>IF(J151&gt;=90,"A",IF(J151&gt;=80,"B",IF(J151&gt;=70,"C",IF(J151&gt;=60,"D",IF(J151&gt;=50,"E","F")))))</f>
        <v>F</v>
      </c>
    </row>
    <row r="152" spans="1:11" ht="15">
      <c r="A152" s="88" t="s">
        <v>490</v>
      </c>
      <c r="B152" s="89" t="s">
        <v>60</v>
      </c>
      <c r="C152" s="90" t="s">
        <v>212</v>
      </c>
      <c r="D152" s="32">
        <v>5</v>
      </c>
      <c r="E152" s="24"/>
      <c r="F152" s="66"/>
      <c r="G152" s="66">
        <f t="shared" si="6"/>
        <v>0</v>
      </c>
      <c r="H152" s="31"/>
      <c r="I152" s="69"/>
      <c r="J152" s="69">
        <f t="shared" si="7"/>
        <v>5</v>
      </c>
      <c r="K152" s="28" t="str">
        <f>IF(J152&gt;=90,"A",IF(J152&gt;=80,"B",IF(J152&gt;=70,"C",IF(J152&gt;=60,"D",IF(J152&gt;=50,"E","F")))))</f>
        <v>F</v>
      </c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22.7109375" style="13" customWidth="1"/>
    <col min="5" max="5" width="22.140625" style="13" customWidth="1"/>
    <col min="6" max="6" width="12.00390625" style="13" customWidth="1"/>
    <col min="7" max="7" width="9.7109375" style="13" customWidth="1"/>
    <col min="8" max="9" width="6.7109375" style="12" customWidth="1"/>
    <col min="10" max="16384" width="9.140625" style="12" customWidth="1"/>
  </cols>
  <sheetData>
    <row r="1" spans="1:11" ht="18.75">
      <c r="A1" s="100" t="s">
        <v>1</v>
      </c>
      <c r="B1" s="101"/>
      <c r="C1" s="101"/>
      <c r="D1" s="101"/>
      <c r="E1" s="101"/>
      <c r="F1" s="101"/>
      <c r="G1" s="101"/>
      <c r="H1" s="102"/>
      <c r="I1" s="103"/>
      <c r="J1" s="18"/>
      <c r="K1" s="18"/>
    </row>
    <row r="2" spans="1:11" ht="15">
      <c r="A2" s="33" t="s">
        <v>2</v>
      </c>
      <c r="B2" s="18"/>
      <c r="C2" s="41" t="s">
        <v>40</v>
      </c>
      <c r="D2" s="17"/>
      <c r="E2" s="34" t="s">
        <v>3</v>
      </c>
      <c r="F2" s="62" t="s">
        <v>4</v>
      </c>
      <c r="G2" s="17"/>
      <c r="H2" s="86"/>
      <c r="I2" s="35"/>
      <c r="J2" s="18"/>
      <c r="K2" s="18"/>
    </row>
    <row r="3" spans="1:11" ht="15">
      <c r="A3" s="42" t="s">
        <v>41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3"/>
      <c r="B4" s="74"/>
      <c r="C4" s="74"/>
      <c r="D4" s="75"/>
      <c r="E4" s="75"/>
      <c r="F4" s="75"/>
      <c r="G4" s="75"/>
      <c r="H4" s="74"/>
      <c r="I4" s="76"/>
      <c r="J4" s="18"/>
      <c r="K4" s="18"/>
    </row>
    <row r="5" spans="1:11" ht="26.25" customHeight="1" thickBot="1">
      <c r="A5" s="37" t="s">
        <v>18</v>
      </c>
      <c r="B5" s="19"/>
      <c r="C5" s="104" t="s">
        <v>42</v>
      </c>
      <c r="D5" s="105"/>
      <c r="E5" s="105"/>
      <c r="F5" s="105"/>
      <c r="G5" s="106"/>
      <c r="H5" s="109" t="s">
        <v>14</v>
      </c>
      <c r="I5" s="109" t="s">
        <v>5</v>
      </c>
      <c r="J5" s="18"/>
      <c r="K5" s="18"/>
    </row>
    <row r="6" spans="1:11" ht="13.5" thickBot="1">
      <c r="A6" s="64" t="s">
        <v>6</v>
      </c>
      <c r="B6" s="20" t="s">
        <v>13</v>
      </c>
      <c r="C6" s="38" t="s">
        <v>15</v>
      </c>
      <c r="D6" s="107" t="s">
        <v>43</v>
      </c>
      <c r="E6" s="112"/>
      <c r="F6" s="107" t="s">
        <v>44</v>
      </c>
      <c r="G6" s="108"/>
      <c r="H6" s="110"/>
      <c r="I6" s="110"/>
      <c r="J6" s="18"/>
      <c r="K6" s="18"/>
    </row>
    <row r="7" spans="1:11" ht="13.5" thickBot="1">
      <c r="A7" s="63"/>
      <c r="B7" s="65"/>
      <c r="C7" s="39" t="s">
        <v>16</v>
      </c>
      <c r="D7" s="40" t="s">
        <v>34</v>
      </c>
      <c r="E7" s="81" t="s">
        <v>35</v>
      </c>
      <c r="F7" s="40" t="s">
        <v>45</v>
      </c>
      <c r="G7" s="25" t="s">
        <v>46</v>
      </c>
      <c r="H7" s="111"/>
      <c r="I7" s="111"/>
      <c r="J7" s="18"/>
      <c r="K7" s="18"/>
    </row>
    <row r="8" spans="1:11" ht="12.75">
      <c r="A8" s="67" t="str">
        <f>IF(ISBLANK(Rezultati!B2),"",Rezultati!B2)</f>
        <v>1/2019</v>
      </c>
      <c r="B8" s="68" t="str">
        <f>IF(ISBLANK(Rezultati!C2),"",Rezultati!C2)</f>
        <v>Ivan  Ćupić</v>
      </c>
      <c r="C8" s="70">
        <f>IF(ISBLANK(Rezultati!D2),"",Rezultati!D2)</f>
        <v>5</v>
      </c>
      <c r="D8" s="16">
        <f>IF(ISBLANK(Rezultati!E2),"",Rezultati!E2)</f>
        <v>2</v>
      </c>
      <c r="E8" s="16">
        <f>IF(ISBLANK(Rezultati!F2),"",Rezultati!F2)</f>
        <v>36</v>
      </c>
      <c r="F8" s="16">
        <f>IF(ISBLANK(Rezultati!H2),"",Rezultati!H2)</f>
        <v>12</v>
      </c>
      <c r="G8" s="16">
        <f>IF(ISBLANK(Rezultati!I2),"",Rezultati!I2)</f>
      </c>
      <c r="H8" s="71">
        <f>IF(ISBLANK(Rezultati!J2),"",Rezultati!J2)</f>
        <v>53</v>
      </c>
      <c r="I8" s="72" t="str">
        <f>IF(H8=0,"-",IF(H8&lt;50,"F",IF(H8&lt;60,"E",IF(H8&lt;70,"D",IF(H8&lt;80,"C",IF(H8&lt;90,"B","A"))))))</f>
        <v>E</v>
      </c>
      <c r="J8" s="18"/>
      <c r="K8" s="18"/>
    </row>
    <row r="9" spans="1:11" ht="12.75">
      <c r="A9" s="67" t="str">
        <f>IF(ISBLANK(Rezultati!B3),"",Rezultati!B3)</f>
        <v>2/2019</v>
      </c>
      <c r="B9" s="68" t="str">
        <f>IF(ISBLANK(Rezultati!C3),"",Rezultati!C3)</f>
        <v>Dmitrij  Verjassov</v>
      </c>
      <c r="C9" s="70">
        <f>IF(ISBLANK(Rezultati!D3),"",Rezultati!D3)</f>
        <v>5</v>
      </c>
      <c r="D9" s="16">
        <f>IF(ISBLANK(Rezultati!E3),"",Rezultati!E3)</f>
        <v>5</v>
      </c>
      <c r="E9" s="16">
        <f>IF(ISBLANK(Rezultati!F3),"",Rezultati!F3)</f>
      </c>
      <c r="F9" s="16">
        <f>IF(ISBLANK(Rezultati!H3),"",Rezultati!H3)</f>
        <v>7</v>
      </c>
      <c r="G9" s="16">
        <f>IF(ISBLANK(Rezultati!I3),"",Rezultati!I3)</f>
      </c>
      <c r="H9" s="71">
        <f>IF(ISBLANK(Rezultati!J3),"",Rezultati!J3)</f>
        <v>17</v>
      </c>
      <c r="I9" s="72" t="str">
        <f aca="true" t="shared" si="0" ref="I9:I72">IF(H9=0,"-",IF(H9&lt;50,"F",IF(H9&lt;60,"E",IF(H9&lt;70,"D",IF(H9&lt;80,"C",IF(H9&lt;90,"B","A"))))))</f>
        <v>F</v>
      </c>
      <c r="J9" s="18"/>
      <c r="K9" s="18"/>
    </row>
    <row r="10" spans="1:11" ht="12.75">
      <c r="A10" s="67" t="str">
        <f>IF(ISBLANK(Rezultati!B4),"",Rezultati!B4)</f>
        <v>3/2019</v>
      </c>
      <c r="B10" s="68" t="str">
        <f>IF(ISBLANK(Rezultati!C4),"",Rezultati!C4)</f>
        <v>Predrag  Radičević</v>
      </c>
      <c r="C10" s="70">
        <f>IF(ISBLANK(Rezultati!D4),"",Rezultati!D4)</f>
        <v>5</v>
      </c>
      <c r="D10" s="16">
        <f>IF(ISBLANK(Rezultati!E4),"",Rezultati!E4)</f>
        <v>11</v>
      </c>
      <c r="E10" s="16">
        <f>IF(ISBLANK(Rezultati!F4),"",Rezultati!F4)</f>
        <v>14</v>
      </c>
      <c r="F10" s="16">
        <f>IF(ISBLANK(Rezultati!H4),"",Rezultati!H4)</f>
        <v>17</v>
      </c>
      <c r="G10" s="16">
        <f>IF(ISBLANK(Rezultati!I4),"",Rezultati!I4)</f>
      </c>
      <c r="H10" s="71">
        <f>IF(ISBLANK(Rezultati!J4),"",Rezultati!J4)</f>
        <v>36</v>
      </c>
      <c r="I10" s="72" t="str">
        <f t="shared" si="0"/>
        <v>F</v>
      </c>
      <c r="J10" s="18"/>
      <c r="K10" s="18"/>
    </row>
    <row r="11" spans="1:11" ht="12.75">
      <c r="A11" s="67" t="str">
        <f>IF(ISBLANK(Rezultati!B5),"",Rezultati!B5)</f>
        <v>4/2019</v>
      </c>
      <c r="B11" s="68" t="str">
        <f>IF(ISBLANK(Rezultati!C5),"",Rezultati!C5)</f>
        <v>Aleksa  Knežević</v>
      </c>
      <c r="C11" s="70">
        <f>IF(ISBLANK(Rezultati!D5),"",Rezultati!D5)</f>
        <v>5</v>
      </c>
      <c r="D11" s="16">
        <f>IF(ISBLANK(Rezultati!E5),"",Rezultati!E5)</f>
      </c>
      <c r="E11" s="16">
        <f>IF(ISBLANK(Rezultati!F5),"",Rezultati!F5)</f>
        <v>30</v>
      </c>
      <c r="F11" s="16">
        <f>IF(ISBLANK(Rezultati!H5),"",Rezultati!H5)</f>
        <v>10</v>
      </c>
      <c r="G11" s="16">
        <f>IF(ISBLANK(Rezultati!I5),"",Rezultati!I5)</f>
      </c>
      <c r="H11" s="71">
        <f>IF(ISBLANK(Rezultati!J5),"",Rezultati!J5)</f>
        <v>45</v>
      </c>
      <c r="I11" s="72" t="str">
        <f t="shared" si="0"/>
        <v>F</v>
      </c>
      <c r="J11" s="18"/>
      <c r="K11" s="18"/>
    </row>
    <row r="12" spans="1:11" ht="12.75">
      <c r="A12" s="67" t="str">
        <f>IF(ISBLANK(Rezultati!B6),"",Rezultati!B6)</f>
        <v>5/2019</v>
      </c>
      <c r="B12" s="68" t="str">
        <f>IF(ISBLANK(Rezultati!C6),"",Rezultati!C6)</f>
        <v>Danilo  Đurović</v>
      </c>
      <c r="C12" s="70">
        <f>IF(ISBLANK(Rezultati!D6),"",Rezultati!D6)</f>
      </c>
      <c r="D12" s="16">
        <f>IF(ISBLANK(Rezultati!E6),"",Rezultati!E6)</f>
      </c>
      <c r="E12" s="16">
        <f>IF(ISBLANK(Rezultati!F6),"",Rezultati!F6)</f>
      </c>
      <c r="F12" s="16">
        <f>IF(ISBLANK(Rezultati!H6),"",Rezultati!H6)</f>
      </c>
      <c r="G12" s="16">
        <f>IF(ISBLANK(Rezultati!I6),"",Rezultati!I6)</f>
      </c>
      <c r="H12" s="71">
        <f>IF(ISBLANK(Rezultati!J6),"",Rezultati!J6)</f>
        <v>0</v>
      </c>
      <c r="I12" s="72" t="str">
        <f t="shared" si="0"/>
        <v>-</v>
      </c>
      <c r="J12" s="18"/>
      <c r="K12" s="18"/>
    </row>
    <row r="13" spans="1:11" ht="12.75">
      <c r="A13" s="67" t="str">
        <f>IF(ISBLANK(Rezultati!B7),"",Rezultati!B7)</f>
        <v>6/2019</v>
      </c>
      <c r="B13" s="68" t="str">
        <f>IF(ISBLANK(Rezultati!C7),"",Rezultati!C7)</f>
        <v>Jovan  Lečić</v>
      </c>
      <c r="C13" s="70">
        <f>IF(ISBLANK(Rezultati!D7),"",Rezultati!D7)</f>
        <v>5</v>
      </c>
      <c r="D13" s="16">
        <f>IF(ISBLANK(Rezultati!E7),"",Rezultati!E7)</f>
        <v>20</v>
      </c>
      <c r="E13" s="16">
        <f>IF(ISBLANK(Rezultati!F7),"",Rezultati!F7)</f>
        <v>33</v>
      </c>
      <c r="F13" s="16">
        <f>IF(ISBLANK(Rezultati!H7),"",Rezultati!H7)</f>
        <v>15</v>
      </c>
      <c r="G13" s="16">
        <f>IF(ISBLANK(Rezultati!I7),"",Rezultati!I7)</f>
      </c>
      <c r="H13" s="71">
        <f>IF(ISBLANK(Rezultati!J7),"",Rezultati!J7)</f>
        <v>53</v>
      </c>
      <c r="I13" s="72" t="str">
        <f t="shared" si="0"/>
        <v>E</v>
      </c>
      <c r="J13" s="18"/>
      <c r="K13" s="18"/>
    </row>
    <row r="14" spans="1:11" ht="12.75">
      <c r="A14" s="67" t="str">
        <f>IF(ISBLANK(Rezultati!B8),"",Rezultati!B8)</f>
        <v>7/2019</v>
      </c>
      <c r="B14" s="68" t="str">
        <f>IF(ISBLANK(Rezultati!C8),"",Rezultati!C8)</f>
        <v>Stefan  Radonjić</v>
      </c>
      <c r="C14" s="70">
        <f>IF(ISBLANK(Rezultati!D8),"",Rezultati!D8)</f>
        <v>5</v>
      </c>
      <c r="D14" s="16">
        <f>IF(ISBLANK(Rezultati!E8),"",Rezultati!E8)</f>
        <v>35</v>
      </c>
      <c r="E14" s="16">
        <f>IF(ISBLANK(Rezultati!F8),"",Rezultati!F8)</f>
      </c>
      <c r="F14" s="16">
        <f>IF(ISBLANK(Rezultati!H8),"",Rezultati!H8)</f>
        <v>30</v>
      </c>
      <c r="G14" s="16">
        <f>IF(ISBLANK(Rezultati!I8),"",Rezultati!I8)</f>
      </c>
      <c r="H14" s="71">
        <f>IF(ISBLANK(Rezultati!J8),"",Rezultati!J8)</f>
        <v>70</v>
      </c>
      <c r="I14" s="72" t="str">
        <f t="shared" si="0"/>
        <v>C</v>
      </c>
      <c r="J14" s="18"/>
      <c r="K14" s="18"/>
    </row>
    <row r="15" spans="1:11" ht="12.75">
      <c r="A15" s="67" t="str">
        <f>IF(ISBLANK(Rezultati!B9),"",Rezultati!B9)</f>
        <v>8/2019</v>
      </c>
      <c r="B15" s="68" t="str">
        <f>IF(ISBLANK(Rezultati!C9),"",Rezultati!C9)</f>
        <v>Aleksa  Dragaš</v>
      </c>
      <c r="C15" s="70">
        <f>IF(ISBLANK(Rezultati!D9),"",Rezultati!D9)</f>
        <v>5</v>
      </c>
      <c r="D15" s="16">
        <f>IF(ISBLANK(Rezultati!E9),"",Rezultati!E9)</f>
        <v>25</v>
      </c>
      <c r="E15" s="16">
        <f>IF(ISBLANK(Rezultati!F9),"",Rezultati!F9)</f>
      </c>
      <c r="F15" s="16">
        <f>IF(ISBLANK(Rezultati!H9),"",Rezultati!H9)</f>
        <v>20</v>
      </c>
      <c r="G15" s="16">
        <f>IF(ISBLANK(Rezultati!I9),"",Rezultati!I9)</f>
      </c>
      <c r="H15" s="71">
        <f>IF(ISBLANK(Rezultati!J9),"",Rezultati!J9)</f>
        <v>50</v>
      </c>
      <c r="I15" s="72" t="str">
        <f t="shared" si="0"/>
        <v>E</v>
      </c>
      <c r="J15" s="18"/>
      <c r="K15" s="18"/>
    </row>
    <row r="16" spans="1:11" ht="12.75">
      <c r="A16" s="67" t="str">
        <f>IF(ISBLANK(Rezultati!B10),"",Rezultati!B10)</f>
        <v>9/2019</v>
      </c>
      <c r="B16" s="68" t="str">
        <f>IF(ISBLANK(Rezultati!C10),"",Rezultati!C10)</f>
        <v>Nikola  Joksimović</v>
      </c>
      <c r="C16" s="70">
        <f>IF(ISBLANK(Rezultati!D10),"",Rezultati!D10)</f>
        <v>5</v>
      </c>
      <c r="D16" s="16">
        <f>IF(ISBLANK(Rezultati!E10),"",Rezultati!E10)</f>
        <v>0</v>
      </c>
      <c r="E16" s="16">
        <f>IF(ISBLANK(Rezultati!F10),"",Rezultati!F10)</f>
        <v>12</v>
      </c>
      <c r="F16" s="16">
        <f>IF(ISBLANK(Rezultati!H10),"",Rezultati!H10)</f>
        <v>13</v>
      </c>
      <c r="G16" s="16">
        <f>IF(ISBLANK(Rezultati!I10),"",Rezultati!I10)</f>
      </c>
      <c r="H16" s="71">
        <f>IF(ISBLANK(Rezultati!J10),"",Rezultati!J10)</f>
        <v>30</v>
      </c>
      <c r="I16" s="72" t="str">
        <f t="shared" si="0"/>
        <v>F</v>
      </c>
      <c r="J16" s="18"/>
      <c r="K16" s="18"/>
    </row>
    <row r="17" spans="1:11" ht="12.75">
      <c r="A17" s="67" t="str">
        <f>IF(ISBLANK(Rezultati!B11),"",Rezultati!B11)</f>
        <v>10/2019</v>
      </c>
      <c r="B17" s="68" t="str">
        <f>IF(ISBLANK(Rezultati!C11),"",Rezultati!C11)</f>
        <v>Uroš  Pajović</v>
      </c>
      <c r="C17" s="70">
        <f>IF(ISBLANK(Rezultati!D11),"",Rezultati!D11)</f>
      </c>
      <c r="D17" s="16">
        <f>IF(ISBLANK(Rezultati!E11),"",Rezultati!E11)</f>
      </c>
      <c r="E17" s="16">
        <f>IF(ISBLANK(Rezultati!F11),"",Rezultati!F11)</f>
      </c>
      <c r="F17" s="16">
        <f>IF(ISBLANK(Rezultati!H11),"",Rezultati!H11)</f>
      </c>
      <c r="G17" s="16">
        <f>IF(ISBLANK(Rezultati!I11),"",Rezultati!I11)</f>
      </c>
      <c r="H17" s="71">
        <f>IF(ISBLANK(Rezultati!J11),"",Rezultati!J11)</f>
        <v>0</v>
      </c>
      <c r="I17" s="72" t="str">
        <f t="shared" si="0"/>
        <v>-</v>
      </c>
      <c r="J17" s="18"/>
      <c r="K17" s="18"/>
    </row>
    <row r="18" spans="1:11" ht="12.75">
      <c r="A18" s="67" t="str">
        <f>IF(ISBLANK(Rezultati!B12),"",Rezultati!B12)</f>
        <v>11/2019</v>
      </c>
      <c r="B18" s="68" t="str">
        <f>IF(ISBLANK(Rezultati!C12),"",Rezultati!C12)</f>
        <v>Ivana  Bojić</v>
      </c>
      <c r="C18" s="70">
        <f>IF(ISBLANK(Rezultati!D12),"",Rezultati!D12)</f>
      </c>
      <c r="D18" s="16">
        <f>IF(ISBLANK(Rezultati!E12),"",Rezultati!E12)</f>
        <v>24</v>
      </c>
      <c r="E18" s="16">
        <f>IF(ISBLANK(Rezultati!F12),"",Rezultati!F12)</f>
        <v>27</v>
      </c>
      <c r="F18" s="16">
        <f>IF(ISBLANK(Rezultati!H12),"",Rezultati!H12)</f>
        <v>17</v>
      </c>
      <c r="G18" s="16">
        <f>IF(ISBLANK(Rezultati!I12),"",Rezultati!I12)</f>
      </c>
      <c r="H18" s="71">
        <f>IF(ISBLANK(Rezultati!J12),"",Rezultati!J12)</f>
        <v>44</v>
      </c>
      <c r="I18" s="72" t="str">
        <f t="shared" si="0"/>
        <v>F</v>
      </c>
      <c r="J18" s="18"/>
      <c r="K18" s="18"/>
    </row>
    <row r="19" spans="1:11" ht="12.75">
      <c r="A19" s="67" t="str">
        <f>IF(ISBLANK(Rezultati!B13),"",Rezultati!B13)</f>
        <v>12/2019</v>
      </c>
      <c r="B19" s="68" t="str">
        <f>IF(ISBLANK(Rezultati!C13),"",Rezultati!C13)</f>
        <v>Rijad  Džafić</v>
      </c>
      <c r="C19" s="70">
        <f>IF(ISBLANK(Rezultati!D13),"",Rezultati!D13)</f>
      </c>
      <c r="D19" s="16">
        <f>IF(ISBLANK(Rezultati!E13),"",Rezultati!E13)</f>
      </c>
      <c r="E19" s="16">
        <f>IF(ISBLANK(Rezultati!F13),"",Rezultati!F13)</f>
      </c>
      <c r="F19" s="16">
        <f>IF(ISBLANK(Rezultati!H13),"",Rezultati!H13)</f>
      </c>
      <c r="G19" s="16">
        <f>IF(ISBLANK(Rezultati!I13),"",Rezultati!I13)</f>
      </c>
      <c r="H19" s="71">
        <f>IF(ISBLANK(Rezultati!J13),"",Rezultati!J13)</f>
        <v>0</v>
      </c>
      <c r="I19" s="72" t="str">
        <f t="shared" si="0"/>
        <v>-</v>
      </c>
      <c r="J19" s="18"/>
      <c r="K19" s="18"/>
    </row>
    <row r="20" spans="1:11" ht="12.75">
      <c r="A20" s="67" t="str">
        <f>IF(ISBLANK(Rezultati!B14),"",Rezultati!B14)</f>
        <v>13/2019</v>
      </c>
      <c r="B20" s="68" t="str">
        <f>IF(ISBLANK(Rezultati!C14),"",Rezultati!C14)</f>
        <v>Đorđe  Jevrić</v>
      </c>
      <c r="C20" s="70">
        <f>IF(ISBLANK(Rezultati!D14),"",Rezultati!D14)</f>
        <v>5</v>
      </c>
      <c r="D20" s="16">
        <f>IF(ISBLANK(Rezultati!E14),"",Rezultati!E14)</f>
        <v>32</v>
      </c>
      <c r="E20" s="16">
        <f>IF(ISBLANK(Rezultati!F14),"",Rezultati!F14)</f>
      </c>
      <c r="F20" s="16">
        <f>IF(ISBLANK(Rezultati!H14),"",Rezultati!H14)</f>
        <v>36</v>
      </c>
      <c r="G20" s="16">
        <f>IF(ISBLANK(Rezultati!I14),"",Rezultati!I14)</f>
      </c>
      <c r="H20" s="71">
        <f>IF(ISBLANK(Rezultati!J14),"",Rezultati!J14)</f>
        <v>73</v>
      </c>
      <c r="I20" s="72" t="str">
        <f t="shared" si="0"/>
        <v>C</v>
      </c>
      <c r="J20" s="18"/>
      <c r="K20" s="18"/>
    </row>
    <row r="21" spans="1:11" ht="12.75">
      <c r="A21" s="67" t="str">
        <f>IF(ISBLANK(Rezultati!B15),"",Rezultati!B15)</f>
        <v>14/2019</v>
      </c>
      <c r="B21" s="68" t="str">
        <f>IF(ISBLANK(Rezultati!C15),"",Rezultati!C15)</f>
        <v>Luka  Manojlović</v>
      </c>
      <c r="C21" s="70">
        <f>IF(ISBLANK(Rezultati!D15),"",Rezultati!D15)</f>
        <v>5</v>
      </c>
      <c r="D21" s="16">
        <f>IF(ISBLANK(Rezultati!E15),"",Rezultati!E15)</f>
        <v>37</v>
      </c>
      <c r="E21" s="16">
        <f>IF(ISBLANK(Rezultati!F15),"",Rezultati!F15)</f>
      </c>
      <c r="F21" s="16">
        <f>IF(ISBLANK(Rezultati!H15),"",Rezultati!H15)</f>
        <v>29</v>
      </c>
      <c r="G21" s="16">
        <f>IF(ISBLANK(Rezultati!I15),"",Rezultati!I15)</f>
      </c>
      <c r="H21" s="71">
        <f>IF(ISBLANK(Rezultati!J15),"",Rezultati!J15)</f>
        <v>71</v>
      </c>
      <c r="I21" s="72" t="str">
        <f t="shared" si="0"/>
        <v>C</v>
      </c>
      <c r="J21" s="18"/>
      <c r="K21" s="18"/>
    </row>
    <row r="22" spans="1:11" ht="12.75">
      <c r="A22" s="67" t="str">
        <f>IF(ISBLANK(Rezultati!B16),"",Rezultati!B16)</f>
        <v>15/2019</v>
      </c>
      <c r="B22" s="68" t="str">
        <f>IF(ISBLANK(Rezultati!C16),"",Rezultati!C16)</f>
        <v>Filip  Obradović</v>
      </c>
      <c r="C22" s="70">
        <f>IF(ISBLANK(Rezultati!D16),"",Rezultati!D16)</f>
      </c>
      <c r="D22" s="16">
        <f>IF(ISBLANK(Rezultati!E16),"",Rezultati!E16)</f>
      </c>
      <c r="E22" s="16">
        <f>IF(ISBLANK(Rezultati!F16),"",Rezultati!F16)</f>
      </c>
      <c r="F22" s="16">
        <f>IF(ISBLANK(Rezultati!H16),"",Rezultati!H16)</f>
      </c>
      <c r="G22" s="16">
        <f>IF(ISBLANK(Rezultati!I16),"",Rezultati!I16)</f>
      </c>
      <c r="H22" s="71">
        <f>IF(ISBLANK(Rezultati!J16),"",Rezultati!J16)</f>
        <v>0</v>
      </c>
      <c r="I22" s="72" t="str">
        <f t="shared" si="0"/>
        <v>-</v>
      </c>
      <c r="J22" s="18"/>
      <c r="K22" s="18"/>
    </row>
    <row r="23" spans="1:11" ht="12.75">
      <c r="A23" s="67" t="str">
        <f>IF(ISBLANK(Rezultati!B17),"",Rezultati!B17)</f>
        <v>16/2019</v>
      </c>
      <c r="B23" s="68" t="str">
        <f>IF(ISBLANK(Rezultati!C17),"",Rezultati!C17)</f>
        <v>Andrija  Marojević</v>
      </c>
      <c r="C23" s="70">
        <f>IF(ISBLANK(Rezultati!D17),"",Rezultati!D17)</f>
      </c>
      <c r="D23" s="16">
        <f>IF(ISBLANK(Rezultati!E17),"",Rezultati!E17)</f>
      </c>
      <c r="E23" s="16">
        <f>IF(ISBLANK(Rezultati!F17),"",Rezultati!F17)</f>
        <v>4</v>
      </c>
      <c r="F23" s="16">
        <f>IF(ISBLANK(Rezultati!H17),"",Rezultati!H17)</f>
      </c>
      <c r="G23" s="16">
        <f>IF(ISBLANK(Rezultati!I17),"",Rezultati!I17)</f>
      </c>
      <c r="H23" s="71">
        <f>IF(ISBLANK(Rezultati!J17),"",Rezultati!J17)</f>
        <v>4</v>
      </c>
      <c r="I23" s="72" t="str">
        <f t="shared" si="0"/>
        <v>F</v>
      </c>
      <c r="J23" s="18"/>
      <c r="K23" s="18"/>
    </row>
    <row r="24" spans="1:11" ht="12.75">
      <c r="A24" s="67" t="str">
        <f>IF(ISBLANK(Rezultati!B18),"",Rezultati!B18)</f>
        <v>17/2019</v>
      </c>
      <c r="B24" s="68" t="str">
        <f>IF(ISBLANK(Rezultati!C18),"",Rezultati!C18)</f>
        <v>Lazar  Đerić</v>
      </c>
      <c r="C24" s="70">
        <f>IF(ISBLANK(Rezultati!D18),"",Rezultati!D18)</f>
      </c>
      <c r="D24" s="16">
        <f>IF(ISBLANK(Rezultati!E18),"",Rezultati!E18)</f>
        <v>0</v>
      </c>
      <c r="E24" s="16">
        <f>IF(ISBLANK(Rezultati!F18),"",Rezultati!F18)</f>
        <v>33</v>
      </c>
      <c r="F24" s="16">
        <f>IF(ISBLANK(Rezultati!H18),"",Rezultati!H18)</f>
        <v>11</v>
      </c>
      <c r="G24" s="16">
        <f>IF(ISBLANK(Rezultati!I18),"",Rezultati!I18)</f>
      </c>
      <c r="H24" s="71">
        <f>IF(ISBLANK(Rezultati!J18),"",Rezultati!J18)</f>
        <v>44</v>
      </c>
      <c r="I24" s="72" t="str">
        <f t="shared" si="0"/>
        <v>F</v>
      </c>
      <c r="J24" s="18"/>
      <c r="K24" s="18"/>
    </row>
    <row r="25" spans="1:11" ht="12.75">
      <c r="A25" s="67" t="str">
        <f>IF(ISBLANK(Rezultati!B19),"",Rezultati!B19)</f>
        <v>18/2019</v>
      </c>
      <c r="B25" s="68" t="str">
        <f>IF(ISBLANK(Rezultati!C19),"",Rezultati!C19)</f>
        <v>Dražen  Mandić</v>
      </c>
      <c r="C25" s="70">
        <f>IF(ISBLANK(Rezultati!D19),"",Rezultati!D19)</f>
        <v>5</v>
      </c>
      <c r="D25" s="16">
        <f>IF(ISBLANK(Rezultati!E19),"",Rezultati!E19)</f>
        <v>2</v>
      </c>
      <c r="E25" s="16">
        <f>IF(ISBLANK(Rezultati!F19),"",Rezultati!F19)</f>
        <v>16</v>
      </c>
      <c r="F25" s="16">
        <f>IF(ISBLANK(Rezultati!H19),"",Rezultati!H19)</f>
        <v>5</v>
      </c>
      <c r="G25" s="16">
        <f>IF(ISBLANK(Rezultati!I19),"",Rezultati!I19)</f>
      </c>
      <c r="H25" s="71">
        <f>IF(ISBLANK(Rezultati!J19),"",Rezultati!J19)</f>
        <v>26</v>
      </c>
      <c r="I25" s="72" t="str">
        <f t="shared" si="0"/>
        <v>F</v>
      </c>
      <c r="J25" s="18"/>
      <c r="K25" s="18"/>
    </row>
    <row r="26" spans="1:11" ht="12.75">
      <c r="A26" s="67" t="str">
        <f>IF(ISBLANK(Rezultati!B20),"",Rezultati!B20)</f>
        <v>19/2019</v>
      </c>
      <c r="B26" s="68" t="str">
        <f>IF(ISBLANK(Rezultati!C20),"",Rezultati!C20)</f>
        <v>Ivan  Litvinov</v>
      </c>
      <c r="C26" s="70">
        <f>IF(ISBLANK(Rezultati!D20),"",Rezultati!D20)</f>
        <v>5</v>
      </c>
      <c r="D26" s="16">
        <f>IF(ISBLANK(Rezultati!E20),"",Rezultati!E20)</f>
        <v>16</v>
      </c>
      <c r="E26" s="16">
        <f>IF(ISBLANK(Rezultati!F20),"",Rezultati!F20)</f>
        <v>27</v>
      </c>
      <c r="F26" s="16">
        <f>IF(ISBLANK(Rezultati!H20),"",Rezultati!H20)</f>
        <v>13</v>
      </c>
      <c r="G26" s="16">
        <f>IF(ISBLANK(Rezultati!I20),"",Rezultati!I20)</f>
      </c>
      <c r="H26" s="71">
        <f>IF(ISBLANK(Rezultati!J20),"",Rezultati!J20)</f>
        <v>45</v>
      </c>
      <c r="I26" s="72" t="str">
        <f t="shared" si="0"/>
        <v>F</v>
      </c>
      <c r="J26" s="18"/>
      <c r="K26" s="18"/>
    </row>
    <row r="27" spans="1:11" ht="12.75">
      <c r="A27" s="67" t="str">
        <f>IF(ISBLANK(Rezultati!B21),"",Rezultati!B21)</f>
        <v>20/2019</v>
      </c>
      <c r="B27" s="68" t="str">
        <f>IF(ISBLANK(Rezultati!C21),"",Rezultati!C21)</f>
        <v>Predrag  Medenica</v>
      </c>
      <c r="C27" s="70">
        <f>IF(ISBLANK(Rezultati!D21),"",Rezultati!D21)</f>
      </c>
      <c r="D27" s="16">
        <f>IF(ISBLANK(Rezultati!E21),"",Rezultati!E21)</f>
      </c>
      <c r="E27" s="16">
        <f>IF(ISBLANK(Rezultati!F21),"",Rezultati!F21)</f>
        <v>22</v>
      </c>
      <c r="F27" s="16">
        <f>IF(ISBLANK(Rezultati!H21),"",Rezultati!H21)</f>
      </c>
      <c r="G27" s="16">
        <f>IF(ISBLANK(Rezultati!I21),"",Rezultati!I21)</f>
      </c>
      <c r="H27" s="71">
        <f>IF(ISBLANK(Rezultati!J21),"",Rezultati!J21)</f>
        <v>22</v>
      </c>
      <c r="I27" s="72" t="str">
        <f t="shared" si="0"/>
        <v>F</v>
      </c>
      <c r="J27" s="18"/>
      <c r="K27" s="18"/>
    </row>
    <row r="28" spans="1:11" ht="12.75">
      <c r="A28" s="67" t="str">
        <f>IF(ISBLANK(Rezultati!B22),"",Rezultati!B22)</f>
        <v>21/2019</v>
      </c>
      <c r="B28" s="68" t="str">
        <f>IF(ISBLANK(Rezultati!C22),"",Rezultati!C22)</f>
        <v>Dejan  Božović</v>
      </c>
      <c r="C28" s="70">
        <f>IF(ISBLANK(Rezultati!D22),"",Rezultati!D22)</f>
        <v>5</v>
      </c>
      <c r="D28" s="16">
        <f>IF(ISBLANK(Rezultati!E22),"",Rezultati!E22)</f>
        <v>1</v>
      </c>
      <c r="E28" s="16">
        <f>IF(ISBLANK(Rezultati!F22),"",Rezultati!F22)</f>
        <v>1</v>
      </c>
      <c r="F28" s="16">
        <f>IF(ISBLANK(Rezultati!H22),"",Rezultati!H22)</f>
      </c>
      <c r="G28" s="16">
        <f>IF(ISBLANK(Rezultati!I22),"",Rezultati!I22)</f>
      </c>
      <c r="H28" s="71">
        <f>IF(ISBLANK(Rezultati!J22),"",Rezultati!J22)</f>
        <v>6</v>
      </c>
      <c r="I28" s="72" t="str">
        <f t="shared" si="0"/>
        <v>F</v>
      </c>
      <c r="J28" s="18"/>
      <c r="K28" s="18"/>
    </row>
    <row r="29" spans="1:11" ht="12.75">
      <c r="A29" s="67" t="str">
        <f>IF(ISBLANK(Rezultati!B23),"",Rezultati!B23)</f>
        <v>22/2019</v>
      </c>
      <c r="B29" s="68" t="str">
        <f>IF(ISBLANK(Rezultati!C23),"",Rezultati!C23)</f>
        <v>Peko  Nikolić</v>
      </c>
      <c r="C29" s="70">
        <f>IF(ISBLANK(Rezultati!D23),"",Rezultati!D23)</f>
        <v>5</v>
      </c>
      <c r="D29" s="16">
        <f>IF(ISBLANK(Rezultati!E23),"",Rezultati!E23)</f>
        <v>0</v>
      </c>
      <c r="E29" s="16">
        <f>IF(ISBLANK(Rezultati!F23),"",Rezultati!F23)</f>
        <v>30</v>
      </c>
      <c r="F29" s="16">
        <f>IF(ISBLANK(Rezultati!H23),"",Rezultati!H23)</f>
        <v>15</v>
      </c>
      <c r="G29" s="16">
        <f>IF(ISBLANK(Rezultati!I23),"",Rezultati!I23)</f>
      </c>
      <c r="H29" s="71">
        <f>IF(ISBLANK(Rezultati!J23),"",Rezultati!J23)</f>
        <v>50</v>
      </c>
      <c r="I29" s="72" t="str">
        <f t="shared" si="0"/>
        <v>E</v>
      </c>
      <c r="J29" s="18"/>
      <c r="K29" s="18"/>
    </row>
    <row r="30" spans="1:11" ht="12.75">
      <c r="A30" s="67" t="str">
        <f>IF(ISBLANK(Rezultati!B24),"",Rezultati!B24)</f>
        <v>23/2019</v>
      </c>
      <c r="B30" s="68" t="str">
        <f>IF(ISBLANK(Rezultati!C24),"",Rezultati!C24)</f>
        <v>Tamara  Ivanović</v>
      </c>
      <c r="C30" s="70">
        <f>IF(ISBLANK(Rezultati!D24),"",Rezultati!D24)</f>
        <v>5</v>
      </c>
      <c r="D30" s="16">
        <f>IF(ISBLANK(Rezultati!E24),"",Rezultati!E24)</f>
        <v>28</v>
      </c>
      <c r="E30" s="16">
        <f>IF(ISBLANK(Rezultati!F24),"",Rezultati!F24)</f>
      </c>
      <c r="F30" s="16">
        <f>IF(ISBLANK(Rezultati!H24),"",Rezultati!H24)</f>
        <v>17</v>
      </c>
      <c r="G30" s="16">
        <f>IF(ISBLANK(Rezultati!I24),"",Rezultati!I24)</f>
      </c>
      <c r="H30" s="71">
        <f>IF(ISBLANK(Rezultati!J24),"",Rezultati!J24)</f>
        <v>50</v>
      </c>
      <c r="I30" s="72" t="str">
        <f t="shared" si="0"/>
        <v>E</v>
      </c>
      <c r="J30" s="18"/>
      <c r="K30" s="18"/>
    </row>
    <row r="31" spans="1:11" ht="12.75">
      <c r="A31" s="67" t="str">
        <f>IF(ISBLANK(Rezultati!B25),"",Rezultati!B25)</f>
        <v>24/2019</v>
      </c>
      <c r="B31" s="68" t="str">
        <f>IF(ISBLANK(Rezultati!C25),"",Rezultati!C25)</f>
        <v>Milica  Delibašić</v>
      </c>
      <c r="C31" s="70">
        <f>IF(ISBLANK(Rezultati!D25),"",Rezultati!D25)</f>
        <v>5</v>
      </c>
      <c r="D31" s="16">
        <f>IF(ISBLANK(Rezultati!E25),"",Rezultati!E25)</f>
        <v>21</v>
      </c>
      <c r="E31" s="16">
        <f>IF(ISBLANK(Rezultati!F25),"",Rezultati!F25)</f>
        <v>45</v>
      </c>
      <c r="F31" s="16">
        <f>IF(ISBLANK(Rezultati!H25),"",Rezultati!H25)</f>
        <v>18</v>
      </c>
      <c r="G31" s="16">
        <f>IF(ISBLANK(Rezultati!I25),"",Rezultati!I25)</f>
      </c>
      <c r="H31" s="71">
        <f>IF(ISBLANK(Rezultati!J25),"",Rezultati!J25)</f>
        <v>68</v>
      </c>
      <c r="I31" s="72" t="str">
        <f t="shared" si="0"/>
        <v>D</v>
      </c>
      <c r="J31" s="18"/>
      <c r="K31" s="18"/>
    </row>
    <row r="32" spans="1:11" ht="12.75">
      <c r="A32" s="67" t="str">
        <f>IF(ISBLANK(Rezultati!B26),"",Rezultati!B26)</f>
        <v>25/2019</v>
      </c>
      <c r="B32" s="68" t="str">
        <f>IF(ISBLANK(Rezultati!C26),"",Rezultati!C26)</f>
        <v>Bojana  Koprivica</v>
      </c>
      <c r="C32" s="70">
        <f>IF(ISBLANK(Rezultati!D26),"",Rezultati!D26)</f>
        <v>5</v>
      </c>
      <c r="D32" s="16">
        <f>IF(ISBLANK(Rezultati!E26),"",Rezultati!E26)</f>
        <v>12</v>
      </c>
      <c r="E32" s="16">
        <f>IF(ISBLANK(Rezultati!F26),"",Rezultati!F26)</f>
        <v>37</v>
      </c>
      <c r="F32" s="16">
        <f>IF(ISBLANK(Rezultati!H26),"",Rezultati!H26)</f>
        <v>3</v>
      </c>
      <c r="G32" s="16">
        <f>IF(ISBLANK(Rezultati!I26),"",Rezultati!I26)</f>
      </c>
      <c r="H32" s="71">
        <f>IF(ISBLANK(Rezultati!J26),"",Rezultati!J26)</f>
        <v>45</v>
      </c>
      <c r="I32" s="72" t="str">
        <f t="shared" si="0"/>
        <v>F</v>
      </c>
      <c r="J32" s="18"/>
      <c r="K32" s="18"/>
    </row>
    <row r="33" spans="1:11" ht="12.75">
      <c r="A33" s="67" t="str">
        <f>IF(ISBLANK(Rezultati!B27),"",Rezultati!B27)</f>
        <v>26/2019</v>
      </c>
      <c r="B33" s="68" t="str">
        <f>IF(ISBLANK(Rezultati!C27),"",Rezultati!C27)</f>
        <v>Nikola  Šofranac</v>
      </c>
      <c r="C33" s="70">
        <f>IF(ISBLANK(Rezultati!D27),"",Rezultati!D27)</f>
        <v>5</v>
      </c>
      <c r="D33" s="16">
        <f>IF(ISBLANK(Rezultati!E27),"",Rezultati!E27)</f>
        <v>35</v>
      </c>
      <c r="E33" s="16">
        <f>IF(ISBLANK(Rezultati!F27),"",Rezultati!F27)</f>
      </c>
      <c r="F33" s="16">
        <f>IF(ISBLANK(Rezultati!H27),"",Rezultati!H27)</f>
        <v>13</v>
      </c>
      <c r="G33" s="16">
        <f>IF(ISBLANK(Rezultati!I27),"",Rezultati!I27)</f>
      </c>
      <c r="H33" s="71">
        <f>IF(ISBLANK(Rezultati!J27),"",Rezultati!J27)</f>
        <v>53</v>
      </c>
      <c r="I33" s="72" t="str">
        <f t="shared" si="0"/>
        <v>E</v>
      </c>
      <c r="J33" s="18"/>
      <c r="K33" s="18"/>
    </row>
    <row r="34" spans="1:11" ht="12.75">
      <c r="A34" s="67" t="str">
        <f>IF(ISBLANK(Rezultati!B28),"",Rezultati!B28)</f>
        <v>27/2019</v>
      </c>
      <c r="B34" s="68" t="str">
        <f>IF(ISBLANK(Rezultati!C28),"",Rezultati!C28)</f>
        <v>Luka  Šćekić</v>
      </c>
      <c r="C34" s="70">
        <f>IF(ISBLANK(Rezultati!D28),"",Rezultati!D28)</f>
        <v>5</v>
      </c>
      <c r="D34" s="16">
        <f>IF(ISBLANK(Rezultati!E28),"",Rezultati!E28)</f>
        <v>7</v>
      </c>
      <c r="E34" s="16">
        <f>IF(ISBLANK(Rezultati!F28),"",Rezultati!F28)</f>
        <v>4</v>
      </c>
      <c r="F34" s="16">
        <f>IF(ISBLANK(Rezultati!H28),"",Rezultati!H28)</f>
        <v>0</v>
      </c>
      <c r="G34" s="16">
        <f>IF(ISBLANK(Rezultati!I28),"",Rezultati!I28)</f>
      </c>
      <c r="H34" s="71">
        <f>IF(ISBLANK(Rezultati!J28),"",Rezultati!J28)</f>
        <v>12</v>
      </c>
      <c r="I34" s="72" t="str">
        <f t="shared" si="0"/>
        <v>F</v>
      </c>
      <c r="J34" s="18"/>
      <c r="K34" s="18"/>
    </row>
    <row r="35" spans="1:11" ht="12.75">
      <c r="A35" s="67" t="str">
        <f>IF(ISBLANK(Rezultati!B29),"",Rezultati!B29)</f>
        <v>28/2019</v>
      </c>
      <c r="B35" s="68" t="str">
        <f>IF(ISBLANK(Rezultati!C29),"",Rezultati!C29)</f>
        <v>Predrag  Dakić</v>
      </c>
      <c r="C35" s="70">
        <f>IF(ISBLANK(Rezultati!D29),"",Rezultati!D29)</f>
      </c>
      <c r="D35" s="16">
        <f>IF(ISBLANK(Rezultati!E29),"",Rezultati!E29)</f>
      </c>
      <c r="E35" s="16">
        <f>IF(ISBLANK(Rezultati!F29),"",Rezultati!F29)</f>
      </c>
      <c r="F35" s="16">
        <f>IF(ISBLANK(Rezultati!H29),"",Rezultati!H29)</f>
        <v>15</v>
      </c>
      <c r="G35" s="16">
        <f>IF(ISBLANK(Rezultati!I29),"",Rezultati!I29)</f>
      </c>
      <c r="H35" s="71">
        <f>IF(ISBLANK(Rezultati!J29),"",Rezultati!J29)</f>
        <v>15</v>
      </c>
      <c r="I35" s="72" t="str">
        <f t="shared" si="0"/>
        <v>F</v>
      </c>
      <c r="J35" s="18"/>
      <c r="K35" s="18"/>
    </row>
    <row r="36" spans="1:11" ht="12.75">
      <c r="A36" s="67" t="str">
        <f>IF(ISBLANK(Rezultati!B30),"",Rezultati!B30)</f>
        <v>29/2019</v>
      </c>
      <c r="B36" s="68" t="str">
        <f>IF(ISBLANK(Rezultati!C30),"",Rezultati!C30)</f>
        <v>Stefan  Vukmanović</v>
      </c>
      <c r="C36" s="70">
        <f>IF(ISBLANK(Rezultati!D30),"",Rezultati!D30)</f>
        <v>5</v>
      </c>
      <c r="D36" s="16">
        <f>IF(ISBLANK(Rezultati!E30),"",Rezultati!E30)</f>
        <v>29</v>
      </c>
      <c r="E36" s="16">
        <f>IF(ISBLANK(Rezultati!F30),"",Rezultati!F30)</f>
        <v>42</v>
      </c>
      <c r="F36" s="16">
        <f>IF(ISBLANK(Rezultati!H30),"",Rezultati!H30)</f>
        <v>24</v>
      </c>
      <c r="G36" s="16">
        <f>IF(ISBLANK(Rezultati!I30),"",Rezultati!I30)</f>
      </c>
      <c r="H36" s="71">
        <f>IF(ISBLANK(Rezultati!J30),"",Rezultati!J30)</f>
        <v>71</v>
      </c>
      <c r="I36" s="72" t="str">
        <f t="shared" si="0"/>
        <v>C</v>
      </c>
      <c r="J36" s="18"/>
      <c r="K36" s="18"/>
    </row>
    <row r="37" spans="1:11" ht="12.75">
      <c r="A37" s="67" t="str">
        <f>IF(ISBLANK(Rezultati!B31),"",Rezultati!B31)</f>
        <v>30/2019</v>
      </c>
      <c r="B37" s="68" t="str">
        <f>IF(ISBLANK(Rezultati!C31),"",Rezultati!C31)</f>
        <v>Jelena  Vuksanović</v>
      </c>
      <c r="C37" s="70">
        <f>IF(ISBLANK(Rezultati!D31),"",Rezultati!D31)</f>
        <v>5</v>
      </c>
      <c r="D37" s="16">
        <f>IF(ISBLANK(Rezultati!E31),"",Rezultati!E31)</f>
        <v>40</v>
      </c>
      <c r="E37" s="16">
        <f>IF(ISBLANK(Rezultati!F31),"",Rezultati!F31)</f>
      </c>
      <c r="F37" s="16">
        <f>IF(ISBLANK(Rezultati!H31),"",Rezultati!H31)</f>
        <v>9</v>
      </c>
      <c r="G37" s="16">
        <f>IF(ISBLANK(Rezultati!I31),"",Rezultati!I31)</f>
      </c>
      <c r="H37" s="71">
        <f>IF(ISBLANK(Rezultati!J31),"",Rezultati!J31)</f>
        <v>54</v>
      </c>
      <c r="I37" s="72" t="str">
        <f t="shared" si="0"/>
        <v>E</v>
      </c>
      <c r="J37" s="18"/>
      <c r="K37" s="18"/>
    </row>
    <row r="38" spans="1:11" ht="12.75">
      <c r="A38" s="67" t="str">
        <f>IF(ISBLANK(Rezultati!B32),"",Rezultati!B32)</f>
        <v>31/2019</v>
      </c>
      <c r="B38" s="68" t="str">
        <f>IF(ISBLANK(Rezultati!C32),"",Rezultati!C32)</f>
        <v>Ivan  Radetić</v>
      </c>
      <c r="C38" s="70">
        <f>IF(ISBLANK(Rezultati!D32),"",Rezultati!D32)</f>
      </c>
      <c r="D38" s="16">
        <f>IF(ISBLANK(Rezultati!E32),"",Rezultati!E32)</f>
        <v>26</v>
      </c>
      <c r="E38" s="16">
        <f>IF(ISBLANK(Rezultati!F32),"",Rezultati!F32)</f>
      </c>
      <c r="F38" s="16">
        <f>IF(ISBLANK(Rezultati!H32),"",Rezultati!H32)</f>
        <v>27</v>
      </c>
      <c r="G38" s="16">
        <f>IF(ISBLANK(Rezultati!I32),"",Rezultati!I32)</f>
      </c>
      <c r="H38" s="71">
        <f>IF(ISBLANK(Rezultati!J32),"",Rezultati!J32)</f>
        <v>53</v>
      </c>
      <c r="I38" s="72" t="str">
        <f t="shared" si="0"/>
        <v>E</v>
      </c>
      <c r="J38" s="18"/>
      <c r="K38" s="18"/>
    </row>
    <row r="39" spans="1:11" ht="12.75">
      <c r="A39" s="67" t="str">
        <f>IF(ISBLANK(Rezultati!B33),"",Rezultati!B33)</f>
        <v>32/2019</v>
      </c>
      <c r="B39" s="68" t="str">
        <f>IF(ISBLANK(Rezultati!C33),"",Rezultati!C33)</f>
        <v>Lazar  Vlačić</v>
      </c>
      <c r="C39" s="70">
        <f>IF(ISBLANK(Rezultati!D33),"",Rezultati!D33)</f>
        <v>5</v>
      </c>
      <c r="D39" s="16">
        <f>IF(ISBLANK(Rezultati!E33),"",Rezultati!E33)</f>
        <v>21</v>
      </c>
      <c r="E39" s="16">
        <f>IF(ISBLANK(Rezultati!F33),"",Rezultati!F33)</f>
        <v>23</v>
      </c>
      <c r="F39" s="16">
        <f>IF(ISBLANK(Rezultati!H33),"",Rezultati!H33)</f>
        <v>0</v>
      </c>
      <c r="G39" s="16">
        <f>IF(ISBLANK(Rezultati!I33),"",Rezultati!I33)</f>
      </c>
      <c r="H39" s="71">
        <f>IF(ISBLANK(Rezultati!J33),"",Rezultati!J33)</f>
        <v>28</v>
      </c>
      <c r="I39" s="72" t="str">
        <f t="shared" si="0"/>
        <v>F</v>
      </c>
      <c r="J39" s="18"/>
      <c r="K39" s="18"/>
    </row>
    <row r="40" spans="1:11" ht="12.75">
      <c r="A40" s="67" t="str">
        <f>IF(ISBLANK(Rezultati!B34),"",Rezultati!B34)</f>
        <v>33/2019</v>
      </c>
      <c r="B40" s="68" t="str">
        <f>IF(ISBLANK(Rezultati!C34),"",Rezultati!C34)</f>
        <v>Jovan  Miladinović</v>
      </c>
      <c r="C40" s="70">
        <f>IF(ISBLANK(Rezultati!D34),"",Rezultati!D34)</f>
        <v>5</v>
      </c>
      <c r="D40" s="16">
        <f>IF(ISBLANK(Rezultati!E34),"",Rezultati!E34)</f>
        <v>42</v>
      </c>
      <c r="E40" s="16">
        <f>IF(ISBLANK(Rezultati!F34),"",Rezultati!F34)</f>
      </c>
      <c r="F40" s="16">
        <f>IF(ISBLANK(Rezultati!H34),"",Rezultati!H34)</f>
        <v>18</v>
      </c>
      <c r="G40" s="16">
        <f>IF(ISBLANK(Rezultati!I34),"",Rezultati!I34)</f>
      </c>
      <c r="H40" s="71">
        <f>IF(ISBLANK(Rezultati!J34),"",Rezultati!J34)</f>
        <v>65</v>
      </c>
      <c r="I40" s="72" t="str">
        <f t="shared" si="0"/>
        <v>D</v>
      </c>
      <c r="J40" s="18"/>
      <c r="K40" s="18"/>
    </row>
    <row r="41" spans="1:11" ht="12.75">
      <c r="A41" s="67" t="str">
        <f>IF(ISBLANK(Rezultati!B35),"",Rezultati!B35)</f>
        <v>34/2019</v>
      </c>
      <c r="B41" s="68" t="str">
        <f>IF(ISBLANK(Rezultati!C35),"",Rezultati!C35)</f>
        <v>Ivona  Banović</v>
      </c>
      <c r="C41" s="70">
        <f>IF(ISBLANK(Rezultati!D35),"",Rezultati!D35)</f>
        <v>5</v>
      </c>
      <c r="D41" s="16">
        <f>IF(ISBLANK(Rezultati!E35),"",Rezultati!E35)</f>
        <v>12</v>
      </c>
      <c r="E41" s="16">
        <f>IF(ISBLANK(Rezultati!F35),"",Rezultati!F35)</f>
        <v>36</v>
      </c>
      <c r="F41" s="16">
        <f>IF(ISBLANK(Rezultati!H35),"",Rezultati!H35)</f>
        <v>15</v>
      </c>
      <c r="G41" s="16">
        <f>IF(ISBLANK(Rezultati!I35),"",Rezultati!I35)</f>
      </c>
      <c r="H41" s="71">
        <f>IF(ISBLANK(Rezultati!J35),"",Rezultati!J35)</f>
        <v>56</v>
      </c>
      <c r="I41" s="72" t="str">
        <f t="shared" si="0"/>
        <v>E</v>
      </c>
      <c r="J41" s="18"/>
      <c r="K41" s="18"/>
    </row>
    <row r="42" spans="1:11" ht="12.75">
      <c r="A42" s="67" t="str">
        <f>IF(ISBLANK(Rezultati!B36),"",Rezultati!B36)</f>
        <v>35/2019</v>
      </c>
      <c r="B42" s="68" t="str">
        <f>IF(ISBLANK(Rezultati!C36),"",Rezultati!C36)</f>
        <v>Jegor  Bersenev</v>
      </c>
      <c r="C42" s="70">
        <f>IF(ISBLANK(Rezultati!D36),"",Rezultati!D36)</f>
        <v>5</v>
      </c>
      <c r="D42" s="16">
        <f>IF(ISBLANK(Rezultati!E36),"",Rezultati!E36)</f>
        <v>0</v>
      </c>
      <c r="E42" s="16">
        <f>IF(ISBLANK(Rezultati!F36),"",Rezultati!F36)</f>
        <v>5</v>
      </c>
      <c r="F42" s="16">
        <f>IF(ISBLANK(Rezultati!H36),"",Rezultati!H36)</f>
        <v>0</v>
      </c>
      <c r="G42" s="16">
        <f>IF(ISBLANK(Rezultati!I36),"",Rezultati!I36)</f>
      </c>
      <c r="H42" s="71">
        <f>IF(ISBLANK(Rezultati!J36),"",Rezultati!J36)</f>
        <v>10</v>
      </c>
      <c r="I42" s="72" t="str">
        <f t="shared" si="0"/>
        <v>F</v>
      </c>
      <c r="J42" s="18"/>
      <c r="K42" s="18"/>
    </row>
    <row r="43" spans="1:11" ht="12.75">
      <c r="A43" s="67" t="str">
        <f>IF(ISBLANK(Rezultati!B37),"",Rezultati!B37)</f>
        <v>36/2019</v>
      </c>
      <c r="B43" s="68" t="str">
        <f>IF(ISBLANK(Rezultati!C37),"",Rezultati!C37)</f>
        <v>Andrea  Marić</v>
      </c>
      <c r="C43" s="70">
        <f>IF(ISBLANK(Rezultati!D37),"",Rezultati!D37)</f>
      </c>
      <c r="D43" s="16">
        <f>IF(ISBLANK(Rezultati!E37),"",Rezultati!E37)</f>
        <v>0</v>
      </c>
      <c r="E43" s="16">
        <f>IF(ISBLANK(Rezultati!F37),"",Rezultati!F37)</f>
        <v>0</v>
      </c>
      <c r="F43" s="16">
        <f>IF(ISBLANK(Rezultati!H37),"",Rezultati!H37)</f>
      </c>
      <c r="G43" s="16">
        <f>IF(ISBLANK(Rezultati!I37),"",Rezultati!I37)</f>
      </c>
      <c r="H43" s="71">
        <f>IF(ISBLANK(Rezultati!J37),"",Rezultati!J37)</f>
        <v>0</v>
      </c>
      <c r="I43" s="72" t="str">
        <f t="shared" si="0"/>
        <v>-</v>
      </c>
      <c r="J43" s="18"/>
      <c r="K43" s="18"/>
    </row>
    <row r="44" spans="1:11" ht="12.75">
      <c r="A44" s="67" t="str">
        <f>IF(ISBLANK(Rezultati!B38),"",Rezultati!B38)</f>
        <v>37/2019</v>
      </c>
      <c r="B44" s="68" t="str">
        <f>IF(ISBLANK(Rezultati!C38),"",Rezultati!C38)</f>
        <v>Vuk  Đukanović</v>
      </c>
      <c r="C44" s="70">
        <f>IF(ISBLANK(Rezultati!D38),"",Rezultati!D38)</f>
        <v>5</v>
      </c>
      <c r="D44" s="16">
        <f>IF(ISBLANK(Rezultati!E38),"",Rezultati!E38)</f>
        <v>45</v>
      </c>
      <c r="E44" s="16">
        <f>IF(ISBLANK(Rezultati!F38),"",Rezultati!F38)</f>
      </c>
      <c r="F44" s="16">
        <f>IF(ISBLANK(Rezultati!H38),"",Rezultati!H38)</f>
        <v>21</v>
      </c>
      <c r="G44" s="16">
        <f>IF(ISBLANK(Rezultati!I38),"",Rezultati!I38)</f>
      </c>
      <c r="H44" s="71">
        <f>IF(ISBLANK(Rezultati!J38),"",Rezultati!J38)</f>
        <v>71</v>
      </c>
      <c r="I44" s="72" t="str">
        <f t="shared" si="0"/>
        <v>C</v>
      </c>
      <c r="J44" s="18"/>
      <c r="K44" s="18"/>
    </row>
    <row r="45" spans="1:11" ht="12.75">
      <c r="A45" s="67" t="str">
        <f>IF(ISBLANK(Rezultati!B39),"",Rezultati!B39)</f>
        <v>38/2019</v>
      </c>
      <c r="B45" s="68" t="str">
        <f>IF(ISBLANK(Rezultati!C39),"",Rezultati!C39)</f>
        <v>Todor  Pajović</v>
      </c>
      <c r="C45" s="70">
        <f>IF(ISBLANK(Rezultati!D39),"",Rezultati!D39)</f>
        <v>5</v>
      </c>
      <c r="D45" s="16">
        <f>IF(ISBLANK(Rezultati!E39),"",Rezultati!E39)</f>
        <v>10</v>
      </c>
      <c r="E45" s="16">
        <f>IF(ISBLANK(Rezultati!F39),"",Rezultati!F39)</f>
        <v>30</v>
      </c>
      <c r="F45" s="16">
        <f>IF(ISBLANK(Rezultati!H39),"",Rezultati!H39)</f>
        <v>19</v>
      </c>
      <c r="G45" s="16">
        <f>IF(ISBLANK(Rezultati!I39),"",Rezultati!I39)</f>
      </c>
      <c r="H45" s="71">
        <f>IF(ISBLANK(Rezultati!J39),"",Rezultati!J39)</f>
        <v>54</v>
      </c>
      <c r="I45" s="72" t="str">
        <f t="shared" si="0"/>
        <v>E</v>
      </c>
      <c r="J45" s="18"/>
      <c r="K45" s="18"/>
    </row>
    <row r="46" spans="1:11" ht="12.75">
      <c r="A46" s="67" t="str">
        <f>IF(ISBLANK(Rezultati!B40),"",Rezultati!B40)</f>
        <v>39/2019</v>
      </c>
      <c r="B46" s="68" t="str">
        <f>IF(ISBLANK(Rezultati!C40),"",Rezultati!C40)</f>
        <v>Jelena  Rastović</v>
      </c>
      <c r="C46" s="70">
        <f>IF(ISBLANK(Rezultati!D40),"",Rezultati!D40)</f>
        <v>5</v>
      </c>
      <c r="D46" s="16">
        <f>IF(ISBLANK(Rezultati!E40),"",Rezultati!E40)</f>
        <v>3</v>
      </c>
      <c r="E46" s="16">
        <f>IF(ISBLANK(Rezultati!F40),"",Rezultati!F40)</f>
        <v>40</v>
      </c>
      <c r="F46" s="16">
        <f>IF(ISBLANK(Rezultati!H40),"",Rezultati!H40)</f>
        <v>18</v>
      </c>
      <c r="G46" s="16">
        <f>IF(ISBLANK(Rezultati!I40),"",Rezultati!I40)</f>
      </c>
      <c r="H46" s="71">
        <f>IF(ISBLANK(Rezultati!J40),"",Rezultati!J40)</f>
        <v>63</v>
      </c>
      <c r="I46" s="72" t="str">
        <f t="shared" si="0"/>
        <v>D</v>
      </c>
      <c r="J46" s="18"/>
      <c r="K46" s="18"/>
    </row>
    <row r="47" spans="1:11" ht="12.75">
      <c r="A47" s="67" t="str">
        <f>IF(ISBLANK(Rezultati!B41),"",Rezultati!B41)</f>
        <v>40/2019</v>
      </c>
      <c r="B47" s="68" t="str">
        <f>IF(ISBLANK(Rezultati!C41),"",Rezultati!C41)</f>
        <v>Filip  Smolović</v>
      </c>
      <c r="C47" s="70">
        <f>IF(ISBLANK(Rezultati!D41),"",Rezultati!D41)</f>
        <v>5</v>
      </c>
      <c r="D47" s="16">
        <f>IF(ISBLANK(Rezultati!E41),"",Rezultati!E41)</f>
        <v>20</v>
      </c>
      <c r="E47" s="16">
        <f>IF(ISBLANK(Rezultati!F41),"",Rezultati!F41)</f>
        <v>23</v>
      </c>
      <c r="F47" s="16">
        <f>IF(ISBLANK(Rezultati!H41),"",Rezultati!H41)</f>
        <v>22</v>
      </c>
      <c r="G47" s="16">
        <f>IF(ISBLANK(Rezultati!I41),"",Rezultati!I41)</f>
      </c>
      <c r="H47" s="71">
        <f>IF(ISBLANK(Rezultati!J41),"",Rezultati!J41)</f>
        <v>50</v>
      </c>
      <c r="I47" s="72" t="str">
        <f t="shared" si="0"/>
        <v>E</v>
      </c>
      <c r="J47" s="18"/>
      <c r="K47" s="18"/>
    </row>
    <row r="48" spans="1:11" ht="12.75">
      <c r="A48" s="67" t="str">
        <f>IF(ISBLANK(Rezultati!B42),"",Rezultati!B42)</f>
        <v>41/2019</v>
      </c>
      <c r="B48" s="68" t="str">
        <f>IF(ISBLANK(Rezultati!C42),"",Rezultati!C42)</f>
        <v>Predrag  Čepić</v>
      </c>
      <c r="C48" s="70">
        <f>IF(ISBLANK(Rezultati!D42),"",Rezultati!D42)</f>
        <v>5</v>
      </c>
      <c r="D48" s="16">
        <f>IF(ISBLANK(Rezultati!E42),"",Rezultati!E42)</f>
        <v>38</v>
      </c>
      <c r="E48" s="16">
        <f>IF(ISBLANK(Rezultati!F42),"",Rezultati!F42)</f>
      </c>
      <c r="F48" s="16">
        <f>IF(ISBLANK(Rezultati!H42),"",Rezultati!H42)</f>
        <v>10</v>
      </c>
      <c r="G48" s="16">
        <f>IF(ISBLANK(Rezultati!I42),"",Rezultati!I42)</f>
      </c>
      <c r="H48" s="71">
        <f>IF(ISBLANK(Rezultati!J42),"",Rezultati!J42)</f>
        <v>53</v>
      </c>
      <c r="I48" s="72" t="str">
        <f t="shared" si="0"/>
        <v>E</v>
      </c>
      <c r="J48" s="18"/>
      <c r="K48" s="18"/>
    </row>
    <row r="49" spans="1:11" ht="12.75">
      <c r="A49" s="67" t="str">
        <f>IF(ISBLANK(Rezultati!B43),"",Rezultati!B43)</f>
        <v>42/2019</v>
      </c>
      <c r="B49" s="68" t="str">
        <f>IF(ISBLANK(Rezultati!C43),"",Rezultati!C43)</f>
        <v>Miloš  Marsenić</v>
      </c>
      <c r="C49" s="70">
        <f>IF(ISBLANK(Rezultati!D43),"",Rezultati!D43)</f>
      </c>
      <c r="D49" s="16">
        <f>IF(ISBLANK(Rezultati!E43),"",Rezultati!E43)</f>
        <v>9</v>
      </c>
      <c r="E49" s="16">
        <f>IF(ISBLANK(Rezultati!F43),"",Rezultati!F43)</f>
      </c>
      <c r="F49" s="16">
        <f>IF(ISBLANK(Rezultati!H43),"",Rezultati!H43)</f>
      </c>
      <c r="G49" s="16">
        <f>IF(ISBLANK(Rezultati!I43),"",Rezultati!I43)</f>
      </c>
      <c r="H49" s="71">
        <f>IF(ISBLANK(Rezultati!J43),"",Rezultati!J43)</f>
        <v>9</v>
      </c>
      <c r="I49" s="72" t="str">
        <f t="shared" si="0"/>
        <v>F</v>
      </c>
      <c r="J49" s="18"/>
      <c r="K49" s="18"/>
    </row>
    <row r="50" spans="1:11" ht="12.75">
      <c r="A50" s="67" t="str">
        <f>IF(ISBLANK(Rezultati!B44),"",Rezultati!B44)</f>
        <v>43/2019</v>
      </c>
      <c r="B50" s="68" t="str">
        <f>IF(ISBLANK(Rezultati!C44),"",Rezultati!C44)</f>
        <v>Milica  Čabarkapa</v>
      </c>
      <c r="C50" s="70">
        <f>IF(ISBLANK(Rezultati!D44),"",Rezultati!D44)</f>
      </c>
      <c r="D50" s="16">
        <f>IF(ISBLANK(Rezultati!E44),"",Rezultati!E44)</f>
        <v>17</v>
      </c>
      <c r="E50" s="16">
        <f>IF(ISBLANK(Rezultati!F44),"",Rezultati!F44)</f>
      </c>
      <c r="F50" s="16">
        <f>IF(ISBLANK(Rezultati!H44),"",Rezultati!H44)</f>
      </c>
      <c r="G50" s="16">
        <f>IF(ISBLANK(Rezultati!I44),"",Rezultati!I44)</f>
      </c>
      <c r="H50" s="71">
        <f>IF(ISBLANK(Rezultati!J44),"",Rezultati!J44)</f>
        <v>17</v>
      </c>
      <c r="I50" s="72" t="str">
        <f t="shared" si="0"/>
        <v>F</v>
      </c>
      <c r="J50" s="18"/>
      <c r="K50" s="18"/>
    </row>
    <row r="51" spans="1:11" ht="12.75">
      <c r="A51" s="67" t="str">
        <f>IF(ISBLANK(Rezultati!B45),"",Rezultati!B45)</f>
        <v>44/2019</v>
      </c>
      <c r="B51" s="68" t="str">
        <f>IF(ISBLANK(Rezultati!C45),"",Rezultati!C45)</f>
        <v>Marija  Marković</v>
      </c>
      <c r="C51" s="70">
        <f>IF(ISBLANK(Rezultati!D45),"",Rezultati!D45)</f>
      </c>
      <c r="D51" s="16">
        <f>IF(ISBLANK(Rezultati!E45),"",Rezultati!E45)</f>
      </c>
      <c r="E51" s="16">
        <f>IF(ISBLANK(Rezultati!F45),"",Rezultati!F45)</f>
        <v>0</v>
      </c>
      <c r="F51" s="16">
        <f>IF(ISBLANK(Rezultati!H45),"",Rezultati!H45)</f>
      </c>
      <c r="G51" s="16">
        <f>IF(ISBLANK(Rezultati!I45),"",Rezultati!I45)</f>
      </c>
      <c r="H51" s="71">
        <f>IF(ISBLANK(Rezultati!J45),"",Rezultati!J45)</f>
        <v>0</v>
      </c>
      <c r="I51" s="72" t="str">
        <f t="shared" si="0"/>
        <v>-</v>
      </c>
      <c r="J51" s="18"/>
      <c r="K51" s="18"/>
    </row>
    <row r="52" spans="1:11" ht="12.75">
      <c r="A52" s="67" t="str">
        <f>IF(ISBLANK(Rezultati!B46),"",Rezultati!B46)</f>
        <v>45/2019</v>
      </c>
      <c r="B52" s="68" t="str">
        <f>IF(ISBLANK(Rezultati!C46),"",Rezultati!C46)</f>
        <v>Nikola  Stanojević</v>
      </c>
      <c r="C52" s="70">
        <f>IF(ISBLANK(Rezultati!D46),"",Rezultati!D46)</f>
      </c>
      <c r="D52" s="16">
        <f>IF(ISBLANK(Rezultati!E46),"",Rezultati!E46)</f>
      </c>
      <c r="E52" s="16">
        <f>IF(ISBLANK(Rezultati!F46),"",Rezultati!F46)</f>
      </c>
      <c r="F52" s="16">
        <f>IF(ISBLANK(Rezultati!H46),"",Rezultati!H46)</f>
      </c>
      <c r="G52" s="16">
        <f>IF(ISBLANK(Rezultati!I46),"",Rezultati!I46)</f>
      </c>
      <c r="H52" s="71">
        <f>IF(ISBLANK(Rezultati!J46),"",Rezultati!J46)</f>
        <v>0</v>
      </c>
      <c r="I52" s="72" t="str">
        <f t="shared" si="0"/>
        <v>-</v>
      </c>
      <c r="J52" s="18"/>
      <c r="K52" s="18"/>
    </row>
    <row r="53" spans="1:11" ht="12.75">
      <c r="A53" s="67" t="str">
        <f>IF(ISBLANK(Rezultati!B47),"",Rezultati!B47)</f>
        <v>46/2019</v>
      </c>
      <c r="B53" s="68" t="str">
        <f>IF(ISBLANK(Rezultati!C47),"",Rezultati!C47)</f>
        <v>Jovana  Vukićević</v>
      </c>
      <c r="C53" s="70">
        <f>IF(ISBLANK(Rezultati!D47),"",Rezultati!D47)</f>
      </c>
      <c r="D53" s="16">
        <f>IF(ISBLANK(Rezultati!E47),"",Rezultati!E47)</f>
        <v>2</v>
      </c>
      <c r="E53" s="16">
        <f>IF(ISBLANK(Rezultati!F47),"",Rezultati!F47)</f>
        <v>10</v>
      </c>
      <c r="F53" s="16">
        <f>IF(ISBLANK(Rezultati!H47),"",Rezultati!H47)</f>
        <v>3</v>
      </c>
      <c r="G53" s="16">
        <f>IF(ISBLANK(Rezultati!I47),"",Rezultati!I47)</f>
      </c>
      <c r="H53" s="71">
        <f>IF(ISBLANK(Rezultati!J47),"",Rezultati!J47)</f>
        <v>13</v>
      </c>
      <c r="I53" s="72" t="str">
        <f t="shared" si="0"/>
        <v>F</v>
      </c>
      <c r="J53" s="18"/>
      <c r="K53" s="18"/>
    </row>
    <row r="54" spans="1:11" ht="12.75">
      <c r="A54" s="67" t="str">
        <f>IF(ISBLANK(Rezultati!B48),"",Rezultati!B48)</f>
        <v>47/2019</v>
      </c>
      <c r="B54" s="68" t="str">
        <f>IF(ISBLANK(Rezultati!C48),"",Rezultati!C48)</f>
        <v>Todor  Hajduković</v>
      </c>
      <c r="C54" s="70">
        <f>IF(ISBLANK(Rezultati!D48),"",Rezultati!D48)</f>
      </c>
      <c r="D54" s="16">
        <f>IF(ISBLANK(Rezultati!E48),"",Rezultati!E48)</f>
        <v>10</v>
      </c>
      <c r="E54" s="16">
        <f>IF(ISBLANK(Rezultati!F48),"",Rezultati!F48)</f>
        <v>21</v>
      </c>
      <c r="F54" s="16">
        <f>IF(ISBLANK(Rezultati!H48),"",Rezultati!H48)</f>
      </c>
      <c r="G54" s="16">
        <f>IF(ISBLANK(Rezultati!I48),"",Rezultati!I48)</f>
      </c>
      <c r="H54" s="71">
        <f>IF(ISBLANK(Rezultati!J48),"",Rezultati!J48)</f>
        <v>21</v>
      </c>
      <c r="I54" s="72" t="str">
        <f t="shared" si="0"/>
        <v>F</v>
      </c>
      <c r="J54" s="18"/>
      <c r="K54" s="18"/>
    </row>
    <row r="55" spans="1:11" ht="12.75">
      <c r="A55" s="67" t="str">
        <f>IF(ISBLANK(Rezultati!B49),"",Rezultati!B49)</f>
        <v>48/2019</v>
      </c>
      <c r="B55" s="68" t="str">
        <f>IF(ISBLANK(Rezultati!C49),"",Rezultati!C49)</f>
        <v>Magdalena  Šundić</v>
      </c>
      <c r="C55" s="70">
        <f>IF(ISBLANK(Rezultati!D49),"",Rezultati!D49)</f>
        <v>5</v>
      </c>
      <c r="D55" s="16">
        <f>IF(ISBLANK(Rezultati!E49),"",Rezultati!E49)</f>
        <v>2</v>
      </c>
      <c r="E55" s="16">
        <f>IF(ISBLANK(Rezultati!F49),"",Rezultati!F49)</f>
        <v>33</v>
      </c>
      <c r="F55" s="16">
        <f>IF(ISBLANK(Rezultati!H49),"",Rezultati!H49)</f>
        <v>13</v>
      </c>
      <c r="G55" s="16">
        <f>IF(ISBLANK(Rezultati!I49),"",Rezultati!I49)</f>
      </c>
      <c r="H55" s="71">
        <f>IF(ISBLANK(Rezultati!J49),"",Rezultati!J49)</f>
        <v>51</v>
      </c>
      <c r="I55" s="72" t="str">
        <f t="shared" si="0"/>
        <v>E</v>
      </c>
      <c r="J55" s="18"/>
      <c r="K55" s="18"/>
    </row>
    <row r="56" spans="1:11" ht="12.75">
      <c r="A56" s="67" t="str">
        <f>IF(ISBLANK(Rezultati!B50),"",Rezultati!B50)</f>
        <v>49/2019</v>
      </c>
      <c r="B56" s="68" t="str">
        <f>IF(ISBLANK(Rezultati!C50),"",Rezultati!C50)</f>
        <v>Marko  Pejanović</v>
      </c>
      <c r="C56" s="70">
        <f>IF(ISBLANK(Rezultati!D50),"",Rezultati!D50)</f>
        <v>5</v>
      </c>
      <c r="D56" s="16">
        <f>IF(ISBLANK(Rezultati!E50),"",Rezultati!E50)</f>
        <v>29</v>
      </c>
      <c r="E56" s="16">
        <f>IF(ISBLANK(Rezultati!F50),"",Rezultati!F50)</f>
        <v>35</v>
      </c>
      <c r="F56" s="16">
        <f>IF(ISBLANK(Rezultati!H50),"",Rezultati!H50)</f>
        <v>15</v>
      </c>
      <c r="G56" s="16">
        <f>IF(ISBLANK(Rezultati!I50),"",Rezultati!I50)</f>
      </c>
      <c r="H56" s="71">
        <f>IF(ISBLANK(Rezultati!J50),"",Rezultati!J50)</f>
        <v>55</v>
      </c>
      <c r="I56" s="72" t="str">
        <f t="shared" si="0"/>
        <v>E</v>
      </c>
      <c r="J56" s="18"/>
      <c r="K56" s="18"/>
    </row>
    <row r="57" spans="1:11" ht="12.75">
      <c r="A57" s="67" t="str">
        <f>IF(ISBLANK(Rezultati!B51),"",Rezultati!B51)</f>
        <v>50/2019</v>
      </c>
      <c r="B57" s="68" t="str">
        <f>IF(ISBLANK(Rezultati!C51),"",Rezultati!C51)</f>
        <v>Boran  Dizdarević</v>
      </c>
      <c r="C57" s="70">
        <f>IF(ISBLANK(Rezultati!D51),"",Rezultati!D51)</f>
        <v>5</v>
      </c>
      <c r="D57" s="16">
        <f>IF(ISBLANK(Rezultati!E51),"",Rezultati!E51)</f>
        <v>9</v>
      </c>
      <c r="E57" s="16">
        <f>IF(ISBLANK(Rezultati!F51),"",Rezultati!F51)</f>
        <v>17</v>
      </c>
      <c r="F57" s="16">
        <f>IF(ISBLANK(Rezultati!H51),"",Rezultati!H51)</f>
        <v>21</v>
      </c>
      <c r="G57" s="16">
        <f>IF(ISBLANK(Rezultati!I51),"",Rezultati!I51)</f>
      </c>
      <c r="H57" s="71">
        <f>IF(ISBLANK(Rezultati!J51),"",Rezultati!J51)</f>
        <v>43</v>
      </c>
      <c r="I57" s="72" t="str">
        <f t="shared" si="0"/>
        <v>F</v>
      </c>
      <c r="J57" s="18"/>
      <c r="K57" s="18"/>
    </row>
    <row r="58" spans="1:11" ht="12.75">
      <c r="A58" s="67" t="str">
        <f>IF(ISBLANK(Rezultati!B52),"",Rezultati!B52)</f>
        <v>51/2019</v>
      </c>
      <c r="B58" s="68" t="str">
        <f>IF(ISBLANK(Rezultati!C52),"",Rezultati!C52)</f>
        <v>Fuad  Hodžić</v>
      </c>
      <c r="C58" s="70">
        <f>IF(ISBLANK(Rezultati!D52),"",Rezultati!D52)</f>
        <v>5</v>
      </c>
      <c r="D58" s="16">
        <f>IF(ISBLANK(Rezultati!E52),"",Rezultati!E52)</f>
        <v>37</v>
      </c>
      <c r="E58" s="16">
        <f>IF(ISBLANK(Rezultati!F52),"",Rezultati!F52)</f>
      </c>
      <c r="F58" s="16">
        <f>IF(ISBLANK(Rezultati!H52),"",Rezultati!H52)</f>
        <v>16</v>
      </c>
      <c r="G58" s="16">
        <f>IF(ISBLANK(Rezultati!I52),"",Rezultati!I52)</f>
      </c>
      <c r="H58" s="71">
        <f>IF(ISBLANK(Rezultati!J52),"",Rezultati!J52)</f>
        <v>58</v>
      </c>
      <c r="I58" s="72" t="str">
        <f t="shared" si="0"/>
        <v>E</v>
      </c>
      <c r="J58" s="18"/>
      <c r="K58" s="18"/>
    </row>
    <row r="59" spans="1:11" ht="12.75">
      <c r="A59" s="67" t="str">
        <f>IF(ISBLANK(Rezultati!B53),"",Rezultati!B53)</f>
        <v>52/2019</v>
      </c>
      <c r="B59" s="68" t="str">
        <f>IF(ISBLANK(Rezultati!C53),"",Rezultati!C53)</f>
        <v>Tamara  Gluščević</v>
      </c>
      <c r="C59" s="70">
        <f>IF(ISBLANK(Rezultati!D53),"",Rezultati!D53)</f>
        <v>5</v>
      </c>
      <c r="D59" s="16">
        <f>IF(ISBLANK(Rezultati!E53),"",Rezultati!E53)</f>
        <v>7</v>
      </c>
      <c r="E59" s="16">
        <f>IF(ISBLANK(Rezultati!F53),"",Rezultati!F53)</f>
        <v>10</v>
      </c>
      <c r="F59" s="16">
        <f>IF(ISBLANK(Rezultati!H53),"",Rezultati!H53)</f>
        <v>6</v>
      </c>
      <c r="G59" s="16">
        <f>IF(ISBLANK(Rezultati!I53),"",Rezultati!I53)</f>
      </c>
      <c r="H59" s="71">
        <f>IF(ISBLANK(Rezultati!J53),"",Rezultati!J53)</f>
        <v>21</v>
      </c>
      <c r="I59" s="72" t="str">
        <f t="shared" si="0"/>
        <v>F</v>
      </c>
      <c r="J59" s="18"/>
      <c r="K59" s="18"/>
    </row>
    <row r="60" spans="1:11" ht="12.75">
      <c r="A60" s="67" t="str">
        <f>IF(ISBLANK(Rezultati!B54),"",Rezultati!B54)</f>
        <v>53/2019</v>
      </c>
      <c r="B60" s="68" t="str">
        <f>IF(ISBLANK(Rezultati!C54),"",Rezultati!C54)</f>
        <v>Marko  Vučurović</v>
      </c>
      <c r="C60" s="70">
        <f>IF(ISBLANK(Rezultati!D54),"",Rezultati!D54)</f>
        <v>5</v>
      </c>
      <c r="D60" s="16">
        <f>IF(ISBLANK(Rezultati!E54),"",Rezultati!E54)</f>
        <v>40</v>
      </c>
      <c r="E60" s="16">
        <f>IF(ISBLANK(Rezultati!F54),"",Rezultati!F54)</f>
      </c>
      <c r="F60" s="16">
        <f>IF(ISBLANK(Rezultati!H54),"",Rezultati!H54)</f>
        <v>27</v>
      </c>
      <c r="G60" s="16">
        <f>IF(ISBLANK(Rezultati!I54),"",Rezultati!I54)</f>
      </c>
      <c r="H60" s="71">
        <f>IF(ISBLANK(Rezultati!J54),"",Rezultati!J54)</f>
        <v>72</v>
      </c>
      <c r="I60" s="72" t="str">
        <f t="shared" si="0"/>
        <v>C</v>
      </c>
      <c r="J60" s="18"/>
      <c r="K60" s="18"/>
    </row>
    <row r="61" spans="1:11" ht="12.75">
      <c r="A61" s="67" t="str">
        <f>IF(ISBLANK(Rezultati!B55),"",Rezultati!B55)</f>
        <v>54/2019</v>
      </c>
      <c r="B61" s="68" t="str">
        <f>IF(ISBLANK(Rezultati!C55),"",Rezultati!C55)</f>
        <v>Jelena  Pudar</v>
      </c>
      <c r="C61" s="70">
        <f>IF(ISBLANK(Rezultati!D55),"",Rezultati!D55)</f>
        <v>5</v>
      </c>
      <c r="D61" s="16">
        <f>IF(ISBLANK(Rezultati!E55),"",Rezultati!E55)</f>
        <v>26</v>
      </c>
      <c r="E61" s="16">
        <f>IF(ISBLANK(Rezultati!F55),"",Rezultati!F55)</f>
        <v>38</v>
      </c>
      <c r="F61" s="16">
        <f>IF(ISBLANK(Rezultati!H55),"",Rezultati!H55)</f>
        <v>17</v>
      </c>
      <c r="G61" s="16">
        <f>IF(ISBLANK(Rezultati!I55),"",Rezultati!I55)</f>
      </c>
      <c r="H61" s="71">
        <f>IF(ISBLANK(Rezultati!J55),"",Rezultati!J55)</f>
        <v>60</v>
      </c>
      <c r="I61" s="72" t="str">
        <f t="shared" si="0"/>
        <v>D</v>
      </c>
      <c r="J61" s="18"/>
      <c r="K61" s="18"/>
    </row>
    <row r="62" spans="1:11" ht="12.75">
      <c r="A62" s="67" t="str">
        <f>IF(ISBLANK(Rezultati!B56),"",Rezultati!B56)</f>
        <v>55/2019</v>
      </c>
      <c r="B62" s="68" t="str">
        <f>IF(ISBLANK(Rezultati!C56),"",Rezultati!C56)</f>
        <v>Sonja  Minić</v>
      </c>
      <c r="C62" s="70">
        <f>IF(ISBLANK(Rezultati!D56),"",Rezultati!D56)</f>
        <v>5</v>
      </c>
      <c r="D62" s="16">
        <f>IF(ISBLANK(Rezultati!E56),"",Rezultati!E56)</f>
        <v>22</v>
      </c>
      <c r="E62" s="16">
        <f>IF(ISBLANK(Rezultati!F56),"",Rezultati!F56)</f>
        <v>32</v>
      </c>
      <c r="F62" s="16">
        <f>IF(ISBLANK(Rezultati!H56),"",Rezultati!H56)</f>
        <v>18</v>
      </c>
      <c r="G62" s="16">
        <f>IF(ISBLANK(Rezultati!I56),"",Rezultati!I56)</f>
      </c>
      <c r="H62" s="71">
        <f>IF(ISBLANK(Rezultati!J56),"",Rezultati!J56)</f>
        <v>55</v>
      </c>
      <c r="I62" s="72" t="str">
        <f t="shared" si="0"/>
        <v>E</v>
      </c>
      <c r="J62" s="18"/>
      <c r="K62" s="18"/>
    </row>
    <row r="63" spans="1:11" ht="12.75">
      <c r="A63" s="67" t="str">
        <f>IF(ISBLANK(Rezultati!B57),"",Rezultati!B57)</f>
        <v>56/2019</v>
      </c>
      <c r="B63" s="68" t="str">
        <f>IF(ISBLANK(Rezultati!C57),"",Rezultati!C57)</f>
        <v>Aleksandar  Drašković</v>
      </c>
      <c r="C63" s="70">
        <f>IF(ISBLANK(Rezultati!D57),"",Rezultati!D57)</f>
        <v>5</v>
      </c>
      <c r="D63" s="16">
        <f>IF(ISBLANK(Rezultati!E57),"",Rezultati!E57)</f>
      </c>
      <c r="E63" s="16">
        <f>IF(ISBLANK(Rezultati!F57),"",Rezultati!F57)</f>
        <v>17</v>
      </c>
      <c r="F63" s="16">
        <f>IF(ISBLANK(Rezultati!H57),"",Rezultati!H57)</f>
        <v>30</v>
      </c>
      <c r="G63" s="16">
        <f>IF(ISBLANK(Rezultati!I57),"",Rezultati!I57)</f>
      </c>
      <c r="H63" s="71">
        <f>IF(ISBLANK(Rezultati!J57),"",Rezultati!J57)</f>
        <v>52</v>
      </c>
      <c r="I63" s="72" t="str">
        <f t="shared" si="0"/>
        <v>E</v>
      </c>
      <c r="J63" s="18"/>
      <c r="K63" s="18"/>
    </row>
    <row r="64" spans="1:11" ht="12.75">
      <c r="A64" s="67" t="str">
        <f>IF(ISBLANK(Rezultati!B58),"",Rezultati!B58)</f>
        <v>57/2019</v>
      </c>
      <c r="B64" s="68" t="str">
        <f>IF(ISBLANK(Rezultati!C58),"",Rezultati!C58)</f>
        <v>Nemanja  Nikolić</v>
      </c>
      <c r="C64" s="70">
        <f>IF(ISBLANK(Rezultati!D58),"",Rezultati!D58)</f>
        <v>5</v>
      </c>
      <c r="D64" s="16">
        <f>IF(ISBLANK(Rezultati!E58),"",Rezultati!E58)</f>
        <v>49</v>
      </c>
      <c r="E64" s="16">
        <f>IF(ISBLANK(Rezultati!F58),"",Rezultati!F58)</f>
      </c>
      <c r="F64" s="16">
        <f>IF(ISBLANK(Rezultati!H58),"",Rezultati!H58)</f>
        <v>45</v>
      </c>
      <c r="G64" s="16">
        <f>IF(ISBLANK(Rezultati!I58),"",Rezultati!I58)</f>
      </c>
      <c r="H64" s="71">
        <f>IF(ISBLANK(Rezultati!J58),"",Rezultati!J58)</f>
        <v>99</v>
      </c>
      <c r="I64" s="72" t="str">
        <f t="shared" si="0"/>
        <v>A</v>
      </c>
      <c r="J64" s="18"/>
      <c r="K64" s="18"/>
    </row>
    <row r="65" spans="1:11" ht="12.75">
      <c r="A65" s="67" t="str">
        <f>IF(ISBLANK(Rezultati!B59),"",Rezultati!B59)</f>
        <v>58/2019</v>
      </c>
      <c r="B65" s="68" t="str">
        <f>IF(ISBLANK(Rezultati!C59),"",Rezultati!C59)</f>
        <v>Milica  Leković</v>
      </c>
      <c r="C65" s="70">
        <f>IF(ISBLANK(Rezultati!D59),"",Rezultati!D59)</f>
        <v>5</v>
      </c>
      <c r="D65" s="16">
        <f>IF(ISBLANK(Rezultati!E59),"",Rezultati!E59)</f>
        <v>13</v>
      </c>
      <c r="E65" s="16">
        <f>IF(ISBLANK(Rezultati!F59),"",Rezultati!F59)</f>
        <v>40</v>
      </c>
      <c r="F65" s="16">
        <f>IF(ISBLANK(Rezultati!H59),"",Rezultati!H59)</f>
        <v>21</v>
      </c>
      <c r="G65" s="16">
        <f>IF(ISBLANK(Rezultati!I59),"",Rezultati!I59)</f>
      </c>
      <c r="H65" s="71">
        <f>IF(ISBLANK(Rezultati!J59),"",Rezultati!J59)</f>
        <v>66</v>
      </c>
      <c r="I65" s="72" t="str">
        <f t="shared" si="0"/>
        <v>D</v>
      </c>
      <c r="J65" s="18"/>
      <c r="K65" s="18"/>
    </row>
    <row r="66" spans="1:11" ht="12.75">
      <c r="A66" s="67" t="str">
        <f>IF(ISBLANK(Rezultati!B60),"",Rezultati!B60)</f>
        <v>59/2019</v>
      </c>
      <c r="B66" s="68" t="str">
        <f>IF(ISBLANK(Rezultati!C60),"",Rezultati!C60)</f>
        <v>Muamera  Jasavić</v>
      </c>
      <c r="C66" s="70">
        <f>IF(ISBLANK(Rezultati!D60),"",Rezultati!D60)</f>
        <v>5</v>
      </c>
      <c r="D66" s="16">
        <f>IF(ISBLANK(Rezultati!E60),"",Rezultati!E60)</f>
        <v>0</v>
      </c>
      <c r="E66" s="16">
        <f>IF(ISBLANK(Rezultati!F60),"",Rezultati!F60)</f>
        <v>0</v>
      </c>
      <c r="F66" s="16">
        <f>IF(ISBLANK(Rezultati!H60),"",Rezultati!H60)</f>
        <v>8</v>
      </c>
      <c r="G66" s="16">
        <f>IF(ISBLANK(Rezultati!I60),"",Rezultati!I60)</f>
      </c>
      <c r="H66" s="71">
        <f>IF(ISBLANK(Rezultati!J60),"",Rezultati!J60)</f>
        <v>13</v>
      </c>
      <c r="I66" s="72" t="str">
        <f t="shared" si="0"/>
        <v>F</v>
      </c>
      <c r="J66" s="18"/>
      <c r="K66" s="18"/>
    </row>
    <row r="67" spans="1:11" ht="12.75">
      <c r="A67" s="67" t="str">
        <f>IF(ISBLANK(Rezultati!B61),"",Rezultati!B61)</f>
        <v>60/2019</v>
      </c>
      <c r="B67" s="68" t="str">
        <f>IF(ISBLANK(Rezultati!C61),"",Rezultati!C61)</f>
        <v>Lazar  Trifunović</v>
      </c>
      <c r="C67" s="70">
        <f>IF(ISBLANK(Rezultati!D61),"",Rezultati!D61)</f>
        <v>5</v>
      </c>
      <c r="D67" s="16">
        <f>IF(ISBLANK(Rezultati!E61),"",Rezultati!E61)</f>
        <v>11</v>
      </c>
      <c r="E67" s="16">
        <f>IF(ISBLANK(Rezultati!F61),"",Rezultati!F61)</f>
        <v>32</v>
      </c>
      <c r="F67" s="16">
        <f>IF(ISBLANK(Rezultati!H61),"",Rezultati!H61)</f>
        <v>19</v>
      </c>
      <c r="G67" s="16">
        <f>IF(ISBLANK(Rezultati!I61),"",Rezultati!I61)</f>
      </c>
      <c r="H67" s="71">
        <f>IF(ISBLANK(Rezultati!J61),"",Rezultati!J61)</f>
        <v>56</v>
      </c>
      <c r="I67" s="72" t="str">
        <f t="shared" si="0"/>
        <v>E</v>
      </c>
      <c r="J67" s="18"/>
      <c r="K67" s="18"/>
    </row>
    <row r="68" spans="1:11" ht="12.75">
      <c r="A68" s="67" t="str">
        <f>IF(ISBLANK(Rezultati!B62),"",Rezultati!B62)</f>
        <v>61/2019</v>
      </c>
      <c r="B68" s="68" t="str">
        <f>IF(ISBLANK(Rezultati!C62),"",Rezultati!C62)</f>
        <v>Nikola  Šćepanović</v>
      </c>
      <c r="C68" s="70">
        <f>IF(ISBLANK(Rezultati!D62),"",Rezultati!D62)</f>
        <v>5</v>
      </c>
      <c r="D68" s="16">
        <f>IF(ISBLANK(Rezultati!E62),"",Rezultati!E62)</f>
        <v>28</v>
      </c>
      <c r="E68" s="16">
        <f>IF(ISBLANK(Rezultati!F62),"",Rezultati!F62)</f>
      </c>
      <c r="F68" s="16">
        <f>IF(ISBLANK(Rezultati!H62),"",Rezultati!H62)</f>
        <v>19</v>
      </c>
      <c r="G68" s="16">
        <f>IF(ISBLANK(Rezultati!I62),"",Rezultati!I62)</f>
      </c>
      <c r="H68" s="71">
        <f>IF(ISBLANK(Rezultati!J62),"",Rezultati!J62)</f>
        <v>52</v>
      </c>
      <c r="I68" s="72" t="str">
        <f t="shared" si="0"/>
        <v>E</v>
      </c>
      <c r="J68" s="18"/>
      <c r="K68" s="18"/>
    </row>
    <row r="69" spans="1:11" ht="12.75">
      <c r="A69" s="67" t="str">
        <f>IF(ISBLANK(Rezultati!B63),"",Rezultati!B63)</f>
        <v>62/2019</v>
      </c>
      <c r="B69" s="68" t="str">
        <f>IF(ISBLANK(Rezultati!C63),"",Rezultati!C63)</f>
        <v>Irena  Marković</v>
      </c>
      <c r="C69" s="70">
        <f>IF(ISBLANK(Rezultati!D63),"",Rezultati!D63)</f>
        <v>5</v>
      </c>
      <c r="D69" s="16">
        <f>IF(ISBLANK(Rezultati!E63),"",Rezultati!E63)</f>
        <v>23</v>
      </c>
      <c r="E69" s="16">
        <f>IF(ISBLANK(Rezultati!F63),"",Rezultati!F63)</f>
        <v>23</v>
      </c>
      <c r="F69" s="16">
        <f>IF(ISBLANK(Rezultati!H63),"",Rezultati!H63)</f>
        <v>22</v>
      </c>
      <c r="G69" s="16">
        <f>IF(ISBLANK(Rezultati!I63),"",Rezultati!I63)</f>
      </c>
      <c r="H69" s="71">
        <f>IF(ISBLANK(Rezultati!J63),"",Rezultati!J63)</f>
        <v>50</v>
      </c>
      <c r="I69" s="72" t="str">
        <f t="shared" si="0"/>
        <v>E</v>
      </c>
      <c r="J69" s="18"/>
      <c r="K69" s="18"/>
    </row>
    <row r="70" spans="1:11" ht="12.75">
      <c r="A70" s="67" t="str">
        <f>IF(ISBLANK(Rezultati!B64),"",Rezultati!B64)</f>
        <v>63/2019</v>
      </c>
      <c r="B70" s="68" t="str">
        <f>IF(ISBLANK(Rezultati!C64),"",Rezultati!C64)</f>
        <v>Aleksandar  Drakić</v>
      </c>
      <c r="C70" s="70">
        <f>IF(ISBLANK(Rezultati!D64),"",Rezultati!D64)</f>
        <v>5</v>
      </c>
      <c r="D70" s="16">
        <f>IF(ISBLANK(Rezultati!E64),"",Rezultati!E64)</f>
        <v>11</v>
      </c>
      <c r="E70" s="16">
        <f>IF(ISBLANK(Rezultati!F64),"",Rezultati!F64)</f>
        <v>28</v>
      </c>
      <c r="F70" s="16">
        <f>IF(ISBLANK(Rezultati!H64),"",Rezultati!H64)</f>
        <v>8</v>
      </c>
      <c r="G70" s="16">
        <f>IF(ISBLANK(Rezultati!I64),"",Rezultati!I64)</f>
      </c>
      <c r="H70" s="71">
        <f>IF(ISBLANK(Rezultati!J64),"",Rezultati!J64)</f>
        <v>41</v>
      </c>
      <c r="I70" s="72" t="str">
        <f t="shared" si="0"/>
        <v>F</v>
      </c>
      <c r="J70" s="18"/>
      <c r="K70" s="18"/>
    </row>
    <row r="71" spans="1:11" ht="12.75">
      <c r="A71" s="67" t="str">
        <f>IF(ISBLANK(Rezultati!B65),"",Rezultati!B65)</f>
        <v>64/2019</v>
      </c>
      <c r="B71" s="68" t="str">
        <f>IF(ISBLANK(Rezultati!C65),"",Rezultati!C65)</f>
        <v>Aleksandra  Krunić</v>
      </c>
      <c r="C71" s="70">
        <f>IF(ISBLANK(Rezultati!D65),"",Rezultati!D65)</f>
        <v>5</v>
      </c>
      <c r="D71" s="16">
        <f>IF(ISBLANK(Rezultati!E65),"",Rezultati!E65)</f>
        <v>16</v>
      </c>
      <c r="E71" s="16">
        <f>IF(ISBLANK(Rezultati!F65),"",Rezultati!F65)</f>
        <v>42</v>
      </c>
      <c r="F71" s="16">
        <f>IF(ISBLANK(Rezultati!H65),"",Rezultati!H65)</f>
        <v>16</v>
      </c>
      <c r="G71" s="16">
        <f>IF(ISBLANK(Rezultati!I65),"",Rezultati!I65)</f>
      </c>
      <c r="H71" s="71">
        <f>IF(ISBLANK(Rezultati!J65),"",Rezultati!J65)</f>
        <v>63</v>
      </c>
      <c r="I71" s="72" t="str">
        <f t="shared" si="0"/>
        <v>D</v>
      </c>
      <c r="J71" s="18"/>
      <c r="K71" s="18"/>
    </row>
    <row r="72" spans="1:11" ht="12.75">
      <c r="A72" s="67" t="str">
        <f>IF(ISBLANK(Rezultati!B66),"",Rezultati!B66)</f>
        <v>65/2019</v>
      </c>
      <c r="B72" s="68" t="str">
        <f>IF(ISBLANK(Rezultati!C66),"",Rezultati!C66)</f>
        <v>Dado  Grbović</v>
      </c>
      <c r="C72" s="70">
        <f>IF(ISBLANK(Rezultati!D66),"",Rezultati!D66)</f>
      </c>
      <c r="D72" s="16">
        <f>IF(ISBLANK(Rezultati!E66),"",Rezultati!E66)</f>
        <v>5</v>
      </c>
      <c r="E72" s="16">
        <f>IF(ISBLANK(Rezultati!F66),"",Rezultati!F66)</f>
        <v>13</v>
      </c>
      <c r="F72" s="16">
        <f>IF(ISBLANK(Rezultati!H66),"",Rezultati!H66)</f>
        <v>8</v>
      </c>
      <c r="G72" s="16">
        <f>IF(ISBLANK(Rezultati!I66),"",Rezultati!I66)</f>
      </c>
      <c r="H72" s="71">
        <f>IF(ISBLANK(Rezultati!J66),"",Rezultati!J66)</f>
        <v>21</v>
      </c>
      <c r="I72" s="72" t="str">
        <f t="shared" si="0"/>
        <v>F</v>
      </c>
      <c r="J72" s="18"/>
      <c r="K72" s="18"/>
    </row>
    <row r="73" spans="1:11" ht="12.75">
      <c r="A73" s="67" t="str">
        <f>IF(ISBLANK(Rezultati!B67),"",Rezultati!B67)</f>
        <v>66/2019</v>
      </c>
      <c r="B73" s="68" t="str">
        <f>IF(ISBLANK(Rezultati!C67),"",Rezultati!C67)</f>
        <v>Jovo  Mitrić</v>
      </c>
      <c r="C73" s="70">
        <f>IF(ISBLANK(Rezultati!D67),"",Rezultati!D67)</f>
        <v>5</v>
      </c>
      <c r="D73" s="16">
        <f>IF(ISBLANK(Rezultati!E67),"",Rezultati!E67)</f>
        <v>13</v>
      </c>
      <c r="E73" s="16">
        <f>IF(ISBLANK(Rezultati!F67),"",Rezultati!F67)</f>
        <v>35</v>
      </c>
      <c r="F73" s="16">
        <f>IF(ISBLANK(Rezultati!H67),"",Rezultati!H67)</f>
        <v>10</v>
      </c>
      <c r="G73" s="16">
        <f>IF(ISBLANK(Rezultati!I67),"",Rezultati!I67)</f>
      </c>
      <c r="H73" s="71">
        <f>IF(ISBLANK(Rezultati!J67),"",Rezultati!J67)</f>
        <v>50</v>
      </c>
      <c r="I73" s="72" t="str">
        <f aca="true" t="shared" si="1" ref="I73:I136">IF(H73=0,"-",IF(H73&lt;50,"F",IF(H73&lt;60,"E",IF(H73&lt;70,"D",IF(H73&lt;80,"C",IF(H73&lt;90,"B","A"))))))</f>
        <v>E</v>
      </c>
      <c r="J73" s="18"/>
      <c r="K73" s="18"/>
    </row>
    <row r="74" spans="1:11" ht="12.75">
      <c r="A74" s="67" t="str">
        <f>IF(ISBLANK(Rezultati!B68),"",Rezultati!B68)</f>
        <v>67/2019</v>
      </c>
      <c r="B74" s="68" t="str">
        <f>IF(ISBLANK(Rezultati!C68),"",Rezultati!C68)</f>
        <v>Nataša  Šljukić</v>
      </c>
      <c r="C74" s="70">
        <f>IF(ISBLANK(Rezultati!D68),"",Rezultati!D68)</f>
        <v>5</v>
      </c>
      <c r="D74" s="16">
        <f>IF(ISBLANK(Rezultati!E68),"",Rezultati!E68)</f>
        <v>9</v>
      </c>
      <c r="E74" s="16">
        <f>IF(ISBLANK(Rezultati!F68),"",Rezultati!F68)</f>
        <v>11</v>
      </c>
      <c r="F74" s="16">
        <f>IF(ISBLANK(Rezultati!H68),"",Rezultati!H68)</f>
        <v>8</v>
      </c>
      <c r="G74" s="16">
        <f>IF(ISBLANK(Rezultati!I68),"",Rezultati!I68)</f>
      </c>
      <c r="H74" s="71">
        <f>IF(ISBLANK(Rezultati!J68),"",Rezultati!J68)</f>
        <v>24</v>
      </c>
      <c r="I74" s="72" t="str">
        <f t="shared" si="1"/>
        <v>F</v>
      </c>
      <c r="J74" s="18"/>
      <c r="K74" s="18"/>
    </row>
    <row r="75" spans="1:11" ht="12.75">
      <c r="A75" s="67" t="str">
        <f>IF(ISBLANK(Rezultati!B69),"",Rezultati!B69)</f>
        <v>68/2019</v>
      </c>
      <c r="B75" s="68" t="str">
        <f>IF(ISBLANK(Rezultati!C69),"",Rezultati!C69)</f>
        <v>Jovana  Čeprnić</v>
      </c>
      <c r="C75" s="70">
        <f>IF(ISBLANK(Rezultati!D69),"",Rezultati!D69)</f>
        <v>5</v>
      </c>
      <c r="D75" s="16">
        <f>IF(ISBLANK(Rezultati!E69),"",Rezultati!E69)</f>
      </c>
      <c r="E75" s="16">
        <f>IF(ISBLANK(Rezultati!F69),"",Rezultati!F69)</f>
        <v>26</v>
      </c>
      <c r="F75" s="16">
        <f>IF(ISBLANK(Rezultati!H69),"",Rezultati!H69)</f>
        <v>0</v>
      </c>
      <c r="G75" s="16">
        <f>IF(ISBLANK(Rezultati!I69),"",Rezultati!I69)</f>
      </c>
      <c r="H75" s="71">
        <f>IF(ISBLANK(Rezultati!J69),"",Rezultati!J69)</f>
        <v>31</v>
      </c>
      <c r="I75" s="72" t="str">
        <f t="shared" si="1"/>
        <v>F</v>
      </c>
      <c r="J75" s="18"/>
      <c r="K75" s="18"/>
    </row>
    <row r="76" spans="1:11" ht="12.75">
      <c r="A76" s="67" t="str">
        <f>IF(ISBLANK(Rezultati!B70),"",Rezultati!B70)</f>
        <v>69/2019</v>
      </c>
      <c r="B76" s="68" t="str">
        <f>IF(ISBLANK(Rezultati!C70),"",Rezultati!C70)</f>
        <v>Simon  Borilović</v>
      </c>
      <c r="C76" s="70">
        <f>IF(ISBLANK(Rezultati!D70),"",Rezultati!D70)</f>
        <v>5</v>
      </c>
      <c r="D76" s="16">
        <f>IF(ISBLANK(Rezultati!E70),"",Rezultati!E70)</f>
        <v>22</v>
      </c>
      <c r="E76" s="16">
        <f>IF(ISBLANK(Rezultati!F70),"",Rezultati!F70)</f>
        <v>42</v>
      </c>
      <c r="F76" s="16">
        <f>IF(ISBLANK(Rezultati!H70),"",Rezultati!H70)</f>
        <v>13</v>
      </c>
      <c r="G76" s="16">
        <f>IF(ISBLANK(Rezultati!I70),"",Rezultati!I70)</f>
      </c>
      <c r="H76" s="71">
        <f>IF(ISBLANK(Rezultati!J70),"",Rezultati!J70)</f>
        <v>60</v>
      </c>
      <c r="I76" s="72" t="str">
        <f t="shared" si="1"/>
        <v>D</v>
      </c>
      <c r="J76" s="18"/>
      <c r="K76" s="18"/>
    </row>
    <row r="77" spans="1:11" ht="12.75">
      <c r="A77" s="67" t="str">
        <f>IF(ISBLANK(Rezultati!B71),"",Rezultati!B71)</f>
        <v>70/2019</v>
      </c>
      <c r="B77" s="68" t="str">
        <f>IF(ISBLANK(Rezultati!C71),"",Rezultati!C71)</f>
        <v>Vuk  Stajović</v>
      </c>
      <c r="C77" s="70">
        <f>IF(ISBLANK(Rezultati!D71),"",Rezultati!D71)</f>
      </c>
      <c r="D77" s="16">
        <f>IF(ISBLANK(Rezultati!E71),"",Rezultati!E71)</f>
        <v>0</v>
      </c>
      <c r="E77" s="16">
        <f>IF(ISBLANK(Rezultati!F71),"",Rezultati!F71)</f>
        <v>9</v>
      </c>
      <c r="F77" s="16">
        <f>IF(ISBLANK(Rezultati!H71),"",Rezultati!H71)</f>
      </c>
      <c r="G77" s="16">
        <f>IF(ISBLANK(Rezultati!I71),"",Rezultati!I71)</f>
      </c>
      <c r="H77" s="71">
        <f>IF(ISBLANK(Rezultati!J71),"",Rezultati!J71)</f>
        <v>9</v>
      </c>
      <c r="I77" s="72" t="str">
        <f t="shared" si="1"/>
        <v>F</v>
      </c>
      <c r="J77" s="18"/>
      <c r="K77" s="18"/>
    </row>
    <row r="78" spans="1:11" ht="12.75">
      <c r="A78" s="67" t="str">
        <f>IF(ISBLANK(Rezultati!B72),"",Rezultati!B72)</f>
        <v>71/2019</v>
      </c>
      <c r="B78" s="68" t="str">
        <f>IF(ISBLANK(Rezultati!C72),"",Rezultati!C72)</f>
        <v>Nađa  Đorem</v>
      </c>
      <c r="C78" s="70">
        <f>IF(ISBLANK(Rezultati!D72),"",Rezultati!D72)</f>
        <v>5</v>
      </c>
      <c r="D78" s="16">
        <f>IF(ISBLANK(Rezultati!E72),"",Rezultati!E72)</f>
        <v>4</v>
      </c>
      <c r="E78" s="16">
        <f>IF(ISBLANK(Rezultati!F72),"",Rezultati!F72)</f>
        <v>19</v>
      </c>
      <c r="F78" s="16">
        <f>IF(ISBLANK(Rezultati!H72),"",Rezultati!H72)</f>
        <v>14</v>
      </c>
      <c r="G78" s="16">
        <f>IF(ISBLANK(Rezultati!I72),"",Rezultati!I72)</f>
      </c>
      <c r="H78" s="71">
        <f>IF(ISBLANK(Rezultati!J72),"",Rezultati!J72)</f>
        <v>38</v>
      </c>
      <c r="I78" s="72" t="str">
        <f t="shared" si="1"/>
        <v>F</v>
      </c>
      <c r="J78" s="18"/>
      <c r="K78" s="18"/>
    </row>
    <row r="79" spans="1:11" ht="12.75">
      <c r="A79" s="67" t="str">
        <f>IF(ISBLANK(Rezultati!B73),"",Rezultati!B73)</f>
        <v>72/2019</v>
      </c>
      <c r="B79" s="68" t="str">
        <f>IF(ISBLANK(Rezultati!C73),"",Rezultati!C73)</f>
        <v>Ivan  Živaljević</v>
      </c>
      <c r="C79" s="70">
        <f>IF(ISBLANK(Rezultati!D73),"",Rezultati!D73)</f>
        <v>5</v>
      </c>
      <c r="D79" s="16">
        <f>IF(ISBLANK(Rezultati!E73),"",Rezultati!E73)</f>
        <v>8</v>
      </c>
      <c r="E79" s="16">
        <f>IF(ISBLANK(Rezultati!F73),"",Rezultati!F73)</f>
        <v>25</v>
      </c>
      <c r="F79" s="16">
        <f>IF(ISBLANK(Rezultati!H73),"",Rezultati!H73)</f>
      </c>
      <c r="G79" s="16">
        <f>IF(ISBLANK(Rezultati!I73),"",Rezultati!I73)</f>
      </c>
      <c r="H79" s="71">
        <f>IF(ISBLANK(Rezultati!J73),"",Rezultati!J73)</f>
        <v>30</v>
      </c>
      <c r="I79" s="72" t="str">
        <f t="shared" si="1"/>
        <v>F</v>
      </c>
      <c r="J79" s="18"/>
      <c r="K79" s="18"/>
    </row>
    <row r="80" spans="1:11" ht="12.75">
      <c r="A80" s="67" t="str">
        <f>IF(ISBLANK(Rezultati!B74),"",Rezultati!B74)</f>
        <v>73/2019</v>
      </c>
      <c r="B80" s="68" t="str">
        <f>IF(ISBLANK(Rezultati!C74),"",Rezultati!C74)</f>
        <v>Krsto  Babić</v>
      </c>
      <c r="C80" s="70">
        <f>IF(ISBLANK(Rezultati!D74),"",Rezultati!D74)</f>
        <v>5</v>
      </c>
      <c r="D80" s="16">
        <f>IF(ISBLANK(Rezultati!E74),"",Rezultati!E74)</f>
        <v>16</v>
      </c>
      <c r="E80" s="16">
        <f>IF(ISBLANK(Rezultati!F74),"",Rezultati!F74)</f>
        <v>22</v>
      </c>
      <c r="F80" s="16">
        <f>IF(ISBLANK(Rezultati!H74),"",Rezultati!H74)</f>
        <v>23</v>
      </c>
      <c r="G80" s="16">
        <f>IF(ISBLANK(Rezultati!I74),"",Rezultati!I74)</f>
      </c>
      <c r="H80" s="71">
        <f>IF(ISBLANK(Rezultati!J74),"",Rezultati!J74)</f>
        <v>50</v>
      </c>
      <c r="I80" s="72" t="str">
        <f t="shared" si="1"/>
        <v>E</v>
      </c>
      <c r="J80" s="18"/>
      <c r="K80" s="18"/>
    </row>
    <row r="81" spans="1:11" ht="12.75">
      <c r="A81" s="67" t="str">
        <f>IF(ISBLANK(Rezultati!B75),"",Rezultati!B75)</f>
        <v>74/2019</v>
      </c>
      <c r="B81" s="68" t="str">
        <f>IF(ISBLANK(Rezultati!C75),"",Rezultati!C75)</f>
        <v>Milija  Pavličić</v>
      </c>
      <c r="C81" s="70">
        <f>IF(ISBLANK(Rezultati!D75),"",Rezultati!D75)</f>
        <v>5</v>
      </c>
      <c r="D81" s="16">
        <f>IF(ISBLANK(Rezultati!E75),"",Rezultati!E75)</f>
        <v>0</v>
      </c>
      <c r="E81" s="16">
        <f>IF(ISBLANK(Rezultati!F75),"",Rezultati!F75)</f>
        <v>10</v>
      </c>
      <c r="F81" s="16">
        <f>IF(ISBLANK(Rezultati!H75),"",Rezultati!H75)</f>
        <v>8</v>
      </c>
      <c r="G81" s="16">
        <f>IF(ISBLANK(Rezultati!I75),"",Rezultati!I75)</f>
      </c>
      <c r="H81" s="71">
        <f>IF(ISBLANK(Rezultati!J75),"",Rezultati!J75)</f>
        <v>23</v>
      </c>
      <c r="I81" s="72" t="str">
        <f t="shared" si="1"/>
        <v>F</v>
      </c>
      <c r="J81" s="18"/>
      <c r="K81" s="18"/>
    </row>
    <row r="82" spans="1:11" ht="12.75">
      <c r="A82" s="67" t="str">
        <f>IF(ISBLANK(Rezultati!B76),"",Rezultati!B76)</f>
        <v>75/2019</v>
      </c>
      <c r="B82" s="68" t="str">
        <f>IF(ISBLANK(Rezultati!C76),"",Rezultati!C76)</f>
        <v>Jakov  Bijelović</v>
      </c>
      <c r="C82" s="70">
        <f>IF(ISBLANK(Rezultati!D76),"",Rezultati!D76)</f>
        <v>5</v>
      </c>
      <c r="D82" s="16">
        <f>IF(ISBLANK(Rezultati!E76),"",Rezultati!E76)</f>
        <v>24</v>
      </c>
      <c r="E82" s="16">
        <f>IF(ISBLANK(Rezultati!F76),"",Rezultati!F76)</f>
        <v>42</v>
      </c>
      <c r="F82" s="16">
        <f>IF(ISBLANK(Rezultati!H76),"",Rezultati!H76)</f>
        <v>0</v>
      </c>
      <c r="G82" s="16">
        <f>IF(ISBLANK(Rezultati!I76),"",Rezultati!I76)</f>
      </c>
      <c r="H82" s="71">
        <f>IF(ISBLANK(Rezultati!J76),"",Rezultati!J76)</f>
        <v>47</v>
      </c>
      <c r="I82" s="72" t="str">
        <f t="shared" si="1"/>
        <v>F</v>
      </c>
      <c r="J82" s="18"/>
      <c r="K82" s="18"/>
    </row>
    <row r="83" spans="1:11" ht="12.75">
      <c r="A83" s="67" t="str">
        <f>IF(ISBLANK(Rezultati!B77),"",Rezultati!B77)</f>
        <v>76/2019</v>
      </c>
      <c r="B83" s="68" t="str">
        <f>IF(ISBLANK(Rezultati!C77),"",Rezultati!C77)</f>
        <v>Nikola  Đikanović</v>
      </c>
      <c r="C83" s="70">
        <f>IF(ISBLANK(Rezultati!D77),"",Rezultati!D77)</f>
        <v>5</v>
      </c>
      <c r="D83" s="16">
        <f>IF(ISBLANK(Rezultati!E77),"",Rezultati!E77)</f>
        <v>23</v>
      </c>
      <c r="E83" s="16">
        <f>IF(ISBLANK(Rezultati!F77),"",Rezultati!F77)</f>
        <v>40</v>
      </c>
      <c r="F83" s="16">
        <f>IF(ISBLANK(Rezultati!H77),"",Rezultati!H77)</f>
        <v>20</v>
      </c>
      <c r="G83" s="16">
        <f>IF(ISBLANK(Rezultati!I77),"",Rezultati!I77)</f>
      </c>
      <c r="H83" s="71">
        <f>IF(ISBLANK(Rezultati!J77),"",Rezultati!J77)</f>
        <v>65</v>
      </c>
      <c r="I83" s="72" t="str">
        <f t="shared" si="1"/>
        <v>D</v>
      </c>
      <c r="J83" s="18"/>
      <c r="K83" s="18"/>
    </row>
    <row r="84" spans="1:11" ht="12.75">
      <c r="A84" s="67" t="str">
        <f>IF(ISBLANK(Rezultati!B78),"",Rezultati!B78)</f>
        <v>77/2019</v>
      </c>
      <c r="B84" s="68" t="str">
        <f>IF(ISBLANK(Rezultati!C78),"",Rezultati!C78)</f>
        <v>Petar  Drinćič</v>
      </c>
      <c r="C84" s="70">
        <f>IF(ISBLANK(Rezultati!D78),"",Rezultati!D78)</f>
        <v>5</v>
      </c>
      <c r="D84" s="16">
        <f>IF(ISBLANK(Rezultati!E78),"",Rezultati!E78)</f>
        <v>35</v>
      </c>
      <c r="E84" s="16">
        <f>IF(ISBLANK(Rezultati!F78),"",Rezultati!F78)</f>
        <v>45</v>
      </c>
      <c r="F84" s="16">
        <f>IF(ISBLANK(Rezultati!H78),"",Rezultati!H78)</f>
        <v>18</v>
      </c>
      <c r="G84" s="16">
        <f>IF(ISBLANK(Rezultati!I78),"",Rezultati!I78)</f>
      </c>
      <c r="H84" s="71">
        <f>IF(ISBLANK(Rezultati!J78),"",Rezultati!J78)</f>
        <v>68</v>
      </c>
      <c r="I84" s="72" t="str">
        <f t="shared" si="1"/>
        <v>D</v>
      </c>
      <c r="J84" s="18"/>
      <c r="K84" s="18"/>
    </row>
    <row r="85" spans="1:11" ht="12.75">
      <c r="A85" s="67" t="str">
        <f>IF(ISBLANK(Rezultati!B79),"",Rezultati!B79)</f>
        <v>78/2019</v>
      </c>
      <c r="B85" s="68" t="str">
        <f>IF(ISBLANK(Rezultati!C79),"",Rezultati!C79)</f>
        <v>Adis  Martinović</v>
      </c>
      <c r="C85" s="70">
        <f>IF(ISBLANK(Rezultati!D79),"",Rezultati!D79)</f>
        <v>5</v>
      </c>
      <c r="D85" s="16">
        <f>IF(ISBLANK(Rezultati!E79),"",Rezultati!E79)</f>
        <v>25</v>
      </c>
      <c r="E85" s="16">
        <f>IF(ISBLANK(Rezultati!F79),"",Rezultati!F79)</f>
      </c>
      <c r="F85" s="16">
        <f>IF(ISBLANK(Rezultati!H79),"",Rezultati!H79)</f>
      </c>
      <c r="G85" s="16">
        <f>IF(ISBLANK(Rezultati!I79),"",Rezultati!I79)</f>
      </c>
      <c r="H85" s="71">
        <f>IF(ISBLANK(Rezultati!J79),"",Rezultati!J79)</f>
        <v>30</v>
      </c>
      <c r="I85" s="72" t="str">
        <f t="shared" si="1"/>
        <v>F</v>
      </c>
      <c r="J85" s="18"/>
      <c r="K85" s="18"/>
    </row>
    <row r="86" spans="1:11" ht="12.75">
      <c r="A86" s="67" t="str">
        <f>IF(ISBLANK(Rezultati!B80),"",Rezultati!B80)</f>
        <v>79/2019</v>
      </c>
      <c r="B86" s="68" t="str">
        <f>IF(ISBLANK(Rezultati!C80),"",Rezultati!C80)</f>
        <v>Nikola  Živković</v>
      </c>
      <c r="C86" s="70">
        <f>IF(ISBLANK(Rezultati!D80),"",Rezultati!D80)</f>
      </c>
      <c r="D86" s="16">
        <f>IF(ISBLANK(Rezultati!E80),"",Rezultati!E80)</f>
        <v>8</v>
      </c>
      <c r="E86" s="16">
        <f>IF(ISBLANK(Rezultati!F80),"",Rezultati!F80)</f>
        <v>24</v>
      </c>
      <c r="F86" s="16">
        <f>IF(ISBLANK(Rezultati!H80),"",Rezultati!H80)</f>
      </c>
      <c r="G86" s="16">
        <f>IF(ISBLANK(Rezultati!I80),"",Rezultati!I80)</f>
      </c>
      <c r="H86" s="71">
        <f>IF(ISBLANK(Rezultati!J80),"",Rezultati!J80)</f>
        <v>24</v>
      </c>
      <c r="I86" s="72" t="str">
        <f t="shared" si="1"/>
        <v>F</v>
      </c>
      <c r="J86" s="18"/>
      <c r="K86" s="18"/>
    </row>
    <row r="87" spans="1:11" ht="12.75">
      <c r="A87" s="67" t="str">
        <f>IF(ISBLANK(Rezultati!B81),"",Rezultati!B81)</f>
        <v>80/2019</v>
      </c>
      <c r="B87" s="68" t="str">
        <f>IF(ISBLANK(Rezultati!C81),"",Rezultati!C81)</f>
        <v>Lazar  Mrkić</v>
      </c>
      <c r="C87" s="70">
        <f>IF(ISBLANK(Rezultati!D81),"",Rezultati!D81)</f>
        <v>5</v>
      </c>
      <c r="D87" s="16">
        <f>IF(ISBLANK(Rezultati!E81),"",Rezultati!E81)</f>
        <v>20</v>
      </c>
      <c r="E87" s="16">
        <f>IF(ISBLANK(Rezultati!F81),"",Rezultati!F81)</f>
        <v>39</v>
      </c>
      <c r="F87" s="16">
        <f>IF(ISBLANK(Rezultati!H81),"",Rezultati!H81)</f>
        <v>0</v>
      </c>
      <c r="G87" s="16">
        <f>IF(ISBLANK(Rezultati!I81),"",Rezultati!I81)</f>
      </c>
      <c r="H87" s="71">
        <f>IF(ISBLANK(Rezultati!J81),"",Rezultati!J81)</f>
        <v>44</v>
      </c>
      <c r="I87" s="72" t="str">
        <f t="shared" si="1"/>
        <v>F</v>
      </c>
      <c r="J87" s="18"/>
      <c r="K87" s="18"/>
    </row>
    <row r="88" spans="1:11" ht="12.75">
      <c r="A88" s="67" t="str">
        <f>IF(ISBLANK(Rezultati!B82),"",Rezultati!B82)</f>
        <v>81/2019</v>
      </c>
      <c r="B88" s="68" t="str">
        <f>IF(ISBLANK(Rezultati!C82),"",Rezultati!C82)</f>
        <v>Ivan  Kozulić</v>
      </c>
      <c r="C88" s="70">
        <f>IF(ISBLANK(Rezultati!D82),"",Rezultati!D82)</f>
        <v>5</v>
      </c>
      <c r="D88" s="16">
        <f>IF(ISBLANK(Rezultati!E82),"",Rezultati!E82)</f>
        <v>12</v>
      </c>
      <c r="E88" s="16">
        <f>IF(ISBLANK(Rezultati!F82),"",Rezultati!F82)</f>
        <v>41</v>
      </c>
      <c r="F88" s="16">
        <f>IF(ISBLANK(Rezultati!H82),"",Rezultati!H82)</f>
      </c>
      <c r="G88" s="16">
        <f>IF(ISBLANK(Rezultati!I82),"",Rezultati!I82)</f>
      </c>
      <c r="H88" s="71">
        <f>IF(ISBLANK(Rezultati!J82),"",Rezultati!J82)</f>
        <v>46</v>
      </c>
      <c r="I88" s="72" t="str">
        <f t="shared" si="1"/>
        <v>F</v>
      </c>
      <c r="J88" s="18"/>
      <c r="K88" s="18"/>
    </row>
    <row r="89" spans="1:11" ht="12.75">
      <c r="A89" s="67" t="str">
        <f>IF(ISBLANK(Rezultati!B83),"",Rezultati!B83)</f>
        <v>82/2019</v>
      </c>
      <c r="B89" s="68" t="str">
        <f>IF(ISBLANK(Rezultati!C83),"",Rezultati!C83)</f>
        <v>Stefan  Vujačić</v>
      </c>
      <c r="C89" s="70">
        <f>IF(ISBLANK(Rezultati!D83),"",Rezultati!D83)</f>
        <v>5</v>
      </c>
      <c r="D89" s="16">
        <f>IF(ISBLANK(Rezultati!E83),"",Rezultati!E83)</f>
        <v>4</v>
      </c>
      <c r="E89" s="16">
        <f>IF(ISBLANK(Rezultati!F83),"",Rezultati!F83)</f>
        <v>10</v>
      </c>
      <c r="F89" s="16">
        <f>IF(ISBLANK(Rezultati!H83),"",Rezultati!H83)</f>
        <v>0</v>
      </c>
      <c r="G89" s="16">
        <f>IF(ISBLANK(Rezultati!I83),"",Rezultati!I83)</f>
      </c>
      <c r="H89" s="71">
        <f>IF(ISBLANK(Rezultati!J83),"",Rezultati!J83)</f>
        <v>15</v>
      </c>
      <c r="I89" s="72" t="str">
        <f t="shared" si="1"/>
        <v>F</v>
      </c>
      <c r="J89" s="18"/>
      <c r="K89" s="18"/>
    </row>
    <row r="90" spans="1:11" ht="12.75">
      <c r="A90" s="67" t="str">
        <f>IF(ISBLANK(Rezultati!B84),"",Rezultati!B84)</f>
        <v>83/2019</v>
      </c>
      <c r="B90" s="68" t="str">
        <f>IF(ISBLANK(Rezultati!C84),"",Rezultati!C84)</f>
        <v>Igor  Kojović</v>
      </c>
      <c r="C90" s="70">
        <f>IF(ISBLANK(Rezultati!D84),"",Rezultati!D84)</f>
      </c>
      <c r="D90" s="16">
        <f>IF(ISBLANK(Rezultati!E84),"",Rezultati!E84)</f>
      </c>
      <c r="E90" s="16">
        <f>IF(ISBLANK(Rezultati!F84),"",Rezultati!F84)</f>
      </c>
      <c r="F90" s="16">
        <f>IF(ISBLANK(Rezultati!H84),"",Rezultati!H84)</f>
      </c>
      <c r="G90" s="16">
        <f>IF(ISBLANK(Rezultati!I84),"",Rezultati!I84)</f>
      </c>
      <c r="H90" s="71">
        <f>IF(ISBLANK(Rezultati!J84),"",Rezultati!J84)</f>
        <v>0</v>
      </c>
      <c r="I90" s="72" t="str">
        <f t="shared" si="1"/>
        <v>-</v>
      </c>
      <c r="J90" s="18"/>
      <c r="K90" s="18"/>
    </row>
    <row r="91" spans="1:11" ht="12.75">
      <c r="A91" s="67" t="str">
        <f>IF(ISBLANK(Rezultati!B85),"",Rezultati!B85)</f>
        <v>84/2019</v>
      </c>
      <c r="B91" s="68" t="str">
        <f>IF(ISBLANK(Rezultati!C85),"",Rezultati!C85)</f>
        <v>Aldin  Redžematović</v>
      </c>
      <c r="C91" s="70">
        <f>IF(ISBLANK(Rezultati!D85),"",Rezultati!D85)</f>
        <v>5</v>
      </c>
      <c r="D91" s="16">
        <f>IF(ISBLANK(Rezultati!E85),"",Rezultati!E85)</f>
        <v>14</v>
      </c>
      <c r="E91" s="16">
        <f>IF(ISBLANK(Rezultati!F85),"",Rezultati!F85)</f>
        <v>42</v>
      </c>
      <c r="F91" s="16">
        <f>IF(ISBLANK(Rezultati!H85),"",Rezultati!H85)</f>
        <v>12</v>
      </c>
      <c r="G91" s="16">
        <f>IF(ISBLANK(Rezultati!I85),"",Rezultati!I85)</f>
      </c>
      <c r="H91" s="71">
        <f>IF(ISBLANK(Rezultati!J85),"",Rezultati!J85)</f>
        <v>59</v>
      </c>
      <c r="I91" s="72" t="str">
        <f t="shared" si="1"/>
        <v>E</v>
      </c>
      <c r="J91" s="18"/>
      <c r="K91" s="18"/>
    </row>
    <row r="92" spans="1:11" ht="12.75">
      <c r="A92" s="67" t="str">
        <f>IF(ISBLANK(Rezultati!B86),"",Rezultati!B86)</f>
        <v>85/2019</v>
      </c>
      <c r="B92" s="68" t="str">
        <f>IF(ISBLANK(Rezultati!C86),"",Rezultati!C86)</f>
        <v>Šćepan  Radojević</v>
      </c>
      <c r="C92" s="70">
        <f>IF(ISBLANK(Rezultati!D86),"",Rezultati!D86)</f>
        <v>5</v>
      </c>
      <c r="D92" s="16">
        <f>IF(ISBLANK(Rezultati!E86),"",Rezultati!E86)</f>
        <v>24</v>
      </c>
      <c r="E92" s="16">
        <f>IF(ISBLANK(Rezultati!F86),"",Rezultati!F86)</f>
        <v>26</v>
      </c>
      <c r="F92" s="16">
        <f>IF(ISBLANK(Rezultati!H86),"",Rezultati!H86)</f>
        <v>13</v>
      </c>
      <c r="G92" s="16">
        <f>IF(ISBLANK(Rezultati!I86),"",Rezultati!I86)</f>
      </c>
      <c r="H92" s="71">
        <f>IF(ISBLANK(Rezultati!J86),"",Rezultati!J86)</f>
        <v>44</v>
      </c>
      <c r="I92" s="72" t="str">
        <f t="shared" si="1"/>
        <v>F</v>
      </c>
      <c r="J92" s="18"/>
      <c r="K92" s="18"/>
    </row>
    <row r="93" spans="1:11" ht="12.75">
      <c r="A93" s="67" t="str">
        <f>IF(ISBLANK(Rezultati!B87),"",Rezultati!B87)</f>
        <v>86/2019</v>
      </c>
      <c r="B93" s="68" t="str">
        <f>IF(ISBLANK(Rezultati!C87),"",Rezultati!C87)</f>
        <v>Jana  Čepić</v>
      </c>
      <c r="C93" s="70">
        <f>IF(ISBLANK(Rezultati!D87),"",Rezultati!D87)</f>
        <v>5</v>
      </c>
      <c r="D93" s="16">
        <f>IF(ISBLANK(Rezultati!E87),"",Rezultati!E87)</f>
        <v>8</v>
      </c>
      <c r="E93" s="16">
        <f>IF(ISBLANK(Rezultati!F87),"",Rezultati!F87)</f>
        <v>27</v>
      </c>
      <c r="F93" s="16">
        <f>IF(ISBLANK(Rezultati!H87),"",Rezultati!H87)</f>
        <v>15</v>
      </c>
      <c r="G93" s="16">
        <f>IF(ISBLANK(Rezultati!I87),"",Rezultati!I87)</f>
      </c>
      <c r="H93" s="71">
        <f>IF(ISBLANK(Rezultati!J87),"",Rezultati!J87)</f>
        <v>47</v>
      </c>
      <c r="I93" s="72" t="str">
        <f t="shared" si="1"/>
        <v>F</v>
      </c>
      <c r="J93" s="18"/>
      <c r="K93" s="18"/>
    </row>
    <row r="94" spans="1:11" ht="12.75">
      <c r="A94" s="67" t="str">
        <f>IF(ISBLANK(Rezultati!B88),"",Rezultati!B88)</f>
        <v>87/2019</v>
      </c>
      <c r="B94" s="68" t="str">
        <f>IF(ISBLANK(Rezultati!C88),"",Rezultati!C88)</f>
        <v>Bojan  Bojović</v>
      </c>
      <c r="C94" s="70">
        <f>IF(ISBLANK(Rezultati!D88),"",Rezultati!D88)</f>
        <v>5</v>
      </c>
      <c r="D94" s="16">
        <f>IF(ISBLANK(Rezultati!E88),"",Rezultati!E88)</f>
        <v>0</v>
      </c>
      <c r="E94" s="16">
        <f>IF(ISBLANK(Rezultati!F88),"",Rezultati!F88)</f>
        <v>0</v>
      </c>
      <c r="F94" s="16">
        <f>IF(ISBLANK(Rezultati!H88),"",Rezultati!H88)</f>
        <v>0</v>
      </c>
      <c r="G94" s="16">
        <f>IF(ISBLANK(Rezultati!I88),"",Rezultati!I88)</f>
      </c>
      <c r="H94" s="71">
        <f>IF(ISBLANK(Rezultati!J88),"",Rezultati!J88)</f>
        <v>5</v>
      </c>
      <c r="I94" s="72" t="str">
        <f t="shared" si="1"/>
        <v>F</v>
      </c>
      <c r="J94" s="18"/>
      <c r="K94" s="18"/>
    </row>
    <row r="95" spans="1:11" ht="12.75">
      <c r="A95" s="67" t="str">
        <f>IF(ISBLANK(Rezultati!B89),"",Rezultati!B89)</f>
        <v>88/2019</v>
      </c>
      <c r="B95" s="68" t="str">
        <f>IF(ISBLANK(Rezultati!C89),"",Rezultati!C89)</f>
        <v>Milo  Đuretić</v>
      </c>
      <c r="C95" s="70">
        <f>IF(ISBLANK(Rezultati!D89),"",Rezultati!D89)</f>
        <v>5</v>
      </c>
      <c r="D95" s="16">
        <f>IF(ISBLANK(Rezultati!E89),"",Rezultati!E89)</f>
        <v>6</v>
      </c>
      <c r="E95" s="16">
        <f>IF(ISBLANK(Rezultati!F89),"",Rezultati!F89)</f>
        <v>33</v>
      </c>
      <c r="F95" s="16">
        <f>IF(ISBLANK(Rezultati!H89),"",Rezultati!H89)</f>
        <v>6</v>
      </c>
      <c r="G95" s="16">
        <f>IF(ISBLANK(Rezultati!I89),"",Rezultati!I89)</f>
      </c>
      <c r="H95" s="71">
        <f>IF(ISBLANK(Rezultati!J89),"",Rezultati!J89)</f>
        <v>44</v>
      </c>
      <c r="I95" s="72" t="str">
        <f t="shared" si="1"/>
        <v>F</v>
      </c>
      <c r="J95" s="18"/>
      <c r="K95" s="18"/>
    </row>
    <row r="96" spans="1:11" ht="12.75">
      <c r="A96" s="67" t="str">
        <f>IF(ISBLANK(Rezultati!B90),"",Rezultati!B90)</f>
        <v>89/2019</v>
      </c>
      <c r="B96" s="68" t="str">
        <f>IF(ISBLANK(Rezultati!C90),"",Rezultati!C90)</f>
        <v>Anđelo  Halilović</v>
      </c>
      <c r="C96" s="70">
        <f>IF(ISBLANK(Rezultati!D90),"",Rezultati!D90)</f>
      </c>
      <c r="D96" s="16">
        <f>IF(ISBLANK(Rezultati!E90),"",Rezultati!E90)</f>
      </c>
      <c r="E96" s="16">
        <f>IF(ISBLANK(Rezultati!F90),"",Rezultati!F90)</f>
      </c>
      <c r="F96" s="16">
        <f>IF(ISBLANK(Rezultati!H90),"",Rezultati!H90)</f>
      </c>
      <c r="G96" s="16">
        <f>IF(ISBLANK(Rezultati!I90),"",Rezultati!I90)</f>
      </c>
      <c r="H96" s="71">
        <f>IF(ISBLANK(Rezultati!J90),"",Rezultati!J90)</f>
        <v>0</v>
      </c>
      <c r="I96" s="72" t="str">
        <f t="shared" si="1"/>
        <v>-</v>
      </c>
      <c r="J96" s="18"/>
      <c r="K96" s="18"/>
    </row>
    <row r="97" spans="1:11" ht="12.75">
      <c r="A97" s="67" t="str">
        <f>IF(ISBLANK(Rezultati!B91),"",Rezultati!B91)</f>
        <v>90/2019</v>
      </c>
      <c r="B97" s="68" t="str">
        <f>IF(ISBLANK(Rezultati!C91),"",Rezultati!C91)</f>
        <v>Sergej  Mašanović</v>
      </c>
      <c r="C97" s="70">
        <f>IF(ISBLANK(Rezultati!D91),"",Rezultati!D91)</f>
        <v>5</v>
      </c>
      <c r="D97" s="16">
        <f>IF(ISBLANK(Rezultati!E91),"",Rezultati!E91)</f>
        <v>17</v>
      </c>
      <c r="E97" s="16">
        <f>IF(ISBLANK(Rezultati!F91),"",Rezultati!F91)</f>
        <v>30</v>
      </c>
      <c r="F97" s="16">
        <f>IF(ISBLANK(Rezultati!H91),"",Rezultati!H91)</f>
        <v>15</v>
      </c>
      <c r="G97" s="16">
        <f>IF(ISBLANK(Rezultati!I91),"",Rezultati!I91)</f>
      </c>
      <c r="H97" s="71">
        <f>IF(ISBLANK(Rezultati!J91),"",Rezultati!J91)</f>
        <v>50</v>
      </c>
      <c r="I97" s="72" t="str">
        <f t="shared" si="1"/>
        <v>E</v>
      </c>
      <c r="J97" s="18"/>
      <c r="K97" s="18"/>
    </row>
    <row r="98" spans="1:11" ht="12.75">
      <c r="A98" s="67" t="str">
        <f>IF(ISBLANK(Rezultati!B92),"",Rezultati!B92)</f>
        <v>91/2019</v>
      </c>
      <c r="B98" s="68" t="str">
        <f>IF(ISBLANK(Rezultati!C92),"",Rezultati!C92)</f>
        <v>Semir  Husović</v>
      </c>
      <c r="C98" s="70">
        <f>IF(ISBLANK(Rezultati!D92),"",Rezultati!D92)</f>
        <v>5</v>
      </c>
      <c r="D98" s="16">
        <f>IF(ISBLANK(Rezultati!E92),"",Rezultati!E92)</f>
        <v>40</v>
      </c>
      <c r="E98" s="16">
        <f>IF(ISBLANK(Rezultati!F92),"",Rezultati!F92)</f>
      </c>
      <c r="F98" s="16">
        <f>IF(ISBLANK(Rezultati!H92),"",Rezultati!H92)</f>
        <v>2</v>
      </c>
      <c r="G98" s="16">
        <f>IF(ISBLANK(Rezultati!I92),"",Rezultati!I92)</f>
      </c>
      <c r="H98" s="71">
        <f>IF(ISBLANK(Rezultati!J92),"",Rezultati!J92)</f>
        <v>47</v>
      </c>
      <c r="I98" s="72" t="str">
        <f t="shared" si="1"/>
        <v>F</v>
      </c>
      <c r="J98" s="18"/>
      <c r="K98" s="18"/>
    </row>
    <row r="99" spans="1:11" ht="12.75">
      <c r="A99" s="67" t="str">
        <f>IF(ISBLANK(Rezultati!B93),"",Rezultati!B93)</f>
        <v>92/2019</v>
      </c>
      <c r="B99" s="68" t="str">
        <f>IF(ISBLANK(Rezultati!C93),"",Rezultati!C93)</f>
        <v>Jelena  Pečurica</v>
      </c>
      <c r="C99" s="70">
        <f>IF(ISBLANK(Rezultati!D93),"",Rezultati!D93)</f>
        <v>5</v>
      </c>
      <c r="D99" s="16">
        <f>IF(ISBLANK(Rezultati!E93),"",Rezultati!E93)</f>
        <v>23</v>
      </c>
      <c r="E99" s="16">
        <f>IF(ISBLANK(Rezultati!F93),"",Rezultati!F93)</f>
        <v>45</v>
      </c>
      <c r="F99" s="16">
        <f>IF(ISBLANK(Rezultati!H93),"",Rezultati!H93)</f>
        <v>19</v>
      </c>
      <c r="G99" s="16">
        <f>IF(ISBLANK(Rezultati!I93),"",Rezultati!I93)</f>
      </c>
      <c r="H99" s="71">
        <f>IF(ISBLANK(Rezultati!J93),"",Rezultati!J93)</f>
        <v>69</v>
      </c>
      <c r="I99" s="72" t="str">
        <f t="shared" si="1"/>
        <v>D</v>
      </c>
      <c r="J99" s="18"/>
      <c r="K99" s="18"/>
    </row>
    <row r="100" spans="1:11" ht="12.75">
      <c r="A100" s="67" t="str">
        <f>IF(ISBLANK(Rezultati!B94),"",Rezultati!B94)</f>
        <v>93/2019</v>
      </c>
      <c r="B100" s="68" t="str">
        <f>IF(ISBLANK(Rezultati!C94),"",Rezultati!C94)</f>
        <v>Nemanja  Aković</v>
      </c>
      <c r="C100" s="70">
        <f>IF(ISBLANK(Rezultati!D94),"",Rezultati!D94)</f>
        <v>5</v>
      </c>
      <c r="D100" s="16">
        <f>IF(ISBLANK(Rezultati!E94),"",Rezultati!E94)</f>
        <v>0</v>
      </c>
      <c r="E100" s="16">
        <f>IF(ISBLANK(Rezultati!F94),"",Rezultati!F94)</f>
        <v>22</v>
      </c>
      <c r="F100" s="16">
        <f>IF(ISBLANK(Rezultati!H94),"",Rezultati!H94)</f>
        <v>10</v>
      </c>
      <c r="G100" s="16">
        <f>IF(ISBLANK(Rezultati!I94),"",Rezultati!I94)</f>
      </c>
      <c r="H100" s="71">
        <f>IF(ISBLANK(Rezultati!J94),"",Rezultati!J94)</f>
        <v>37</v>
      </c>
      <c r="I100" s="72" t="str">
        <f t="shared" si="1"/>
        <v>F</v>
      </c>
      <c r="J100" s="18"/>
      <c r="K100" s="18"/>
    </row>
    <row r="101" spans="1:11" ht="12.75">
      <c r="A101" s="67" t="str">
        <f>IF(ISBLANK(Rezultati!B95),"",Rezultati!B95)</f>
        <v>94/2019</v>
      </c>
      <c r="B101" s="68" t="str">
        <f>IF(ISBLANK(Rezultati!C95),"",Rezultati!C95)</f>
        <v>Andrija  Vukićević</v>
      </c>
      <c r="C101" s="70">
        <f>IF(ISBLANK(Rezultati!D95),"",Rezultati!D95)</f>
        <v>5</v>
      </c>
      <c r="D101" s="16">
        <f>IF(ISBLANK(Rezultati!E95),"",Rezultati!E95)</f>
        <v>26</v>
      </c>
      <c r="E101" s="16">
        <f>IF(ISBLANK(Rezultati!F95),"",Rezultati!F95)</f>
      </c>
      <c r="F101" s="16">
        <f>IF(ISBLANK(Rezultati!H95),"",Rezultati!H95)</f>
        <v>28</v>
      </c>
      <c r="G101" s="16">
        <f>IF(ISBLANK(Rezultati!I95),"",Rezultati!I95)</f>
      </c>
      <c r="H101" s="71">
        <f>IF(ISBLANK(Rezultati!J95),"",Rezultati!J95)</f>
        <v>59</v>
      </c>
      <c r="I101" s="72" t="str">
        <f t="shared" si="1"/>
        <v>E</v>
      </c>
      <c r="J101" s="18"/>
      <c r="K101" s="18"/>
    </row>
    <row r="102" spans="1:11" ht="12.75">
      <c r="A102" s="67" t="str">
        <f>IF(ISBLANK(Rezultati!B96),"",Rezultati!B96)</f>
        <v>95/2019</v>
      </c>
      <c r="B102" s="68" t="str">
        <f>IF(ISBLANK(Rezultati!C96),"",Rezultati!C96)</f>
        <v>Nikola  Knežević</v>
      </c>
      <c r="C102" s="70">
        <f>IF(ISBLANK(Rezultati!D96),"",Rezultati!D96)</f>
        <v>5</v>
      </c>
      <c r="D102" s="16">
        <f>IF(ISBLANK(Rezultati!E96),"",Rezultati!E96)</f>
        <v>32</v>
      </c>
      <c r="E102" s="16">
        <f>IF(ISBLANK(Rezultati!F96),"",Rezultati!F96)</f>
      </c>
      <c r="F102" s="16">
        <f>IF(ISBLANK(Rezultati!H96),"",Rezultati!H96)</f>
        <v>14</v>
      </c>
      <c r="G102" s="16">
        <f>IF(ISBLANK(Rezultati!I96),"",Rezultati!I96)</f>
      </c>
      <c r="H102" s="71">
        <f>IF(ISBLANK(Rezultati!J96),"",Rezultati!J96)</f>
        <v>51</v>
      </c>
      <c r="I102" s="72" t="str">
        <f t="shared" si="1"/>
        <v>E</v>
      </c>
      <c r="J102" s="18"/>
      <c r="K102" s="18"/>
    </row>
    <row r="103" spans="1:11" ht="12.75">
      <c r="A103" s="67" t="str">
        <f>IF(ISBLANK(Rezultati!B97),"",Rezultati!B97)</f>
        <v>96/2019</v>
      </c>
      <c r="B103" s="68" t="str">
        <f>IF(ISBLANK(Rezultati!C97),"",Rezultati!C97)</f>
        <v>Milena  Radičević</v>
      </c>
      <c r="C103" s="70">
        <f>IF(ISBLANK(Rezultati!D97),"",Rezultati!D97)</f>
        <v>5</v>
      </c>
      <c r="D103" s="16">
        <f>IF(ISBLANK(Rezultati!E97),"",Rezultati!E97)</f>
        <v>19</v>
      </c>
      <c r="E103" s="16">
        <f>IF(ISBLANK(Rezultati!F97),"",Rezultati!F97)</f>
        <v>32</v>
      </c>
      <c r="F103" s="16">
        <f>IF(ISBLANK(Rezultati!H97),"",Rezultati!H97)</f>
      </c>
      <c r="G103" s="16">
        <f>IF(ISBLANK(Rezultati!I97),"",Rezultati!I97)</f>
      </c>
      <c r="H103" s="71">
        <f>IF(ISBLANK(Rezultati!J97),"",Rezultati!J97)</f>
        <v>37</v>
      </c>
      <c r="I103" s="72" t="str">
        <f t="shared" si="1"/>
        <v>F</v>
      </c>
      <c r="J103" s="18"/>
      <c r="K103" s="18"/>
    </row>
    <row r="104" spans="1:11" ht="12.75">
      <c r="A104" s="67" t="str">
        <f>IF(ISBLANK(Rezultati!B98),"",Rezultati!B98)</f>
        <v>97/2019</v>
      </c>
      <c r="B104" s="68" t="str">
        <f>IF(ISBLANK(Rezultati!C98),"",Rezultati!C98)</f>
        <v>Iva  Bulatović</v>
      </c>
      <c r="C104" s="70">
        <f>IF(ISBLANK(Rezultati!D98),"",Rezultati!D98)</f>
        <v>5</v>
      </c>
      <c r="D104" s="16">
        <f>IF(ISBLANK(Rezultati!E98),"",Rezultati!E98)</f>
        <v>8</v>
      </c>
      <c r="E104" s="16">
        <f>IF(ISBLANK(Rezultati!F98),"",Rezultati!F98)</f>
        <v>44</v>
      </c>
      <c r="F104" s="16">
        <f>IF(ISBLANK(Rezultati!H98),"",Rezultati!H98)</f>
        <v>29</v>
      </c>
      <c r="G104" s="16">
        <f>IF(ISBLANK(Rezultati!I98),"",Rezultati!I98)</f>
      </c>
      <c r="H104" s="71">
        <f>IF(ISBLANK(Rezultati!J98),"",Rezultati!J98)</f>
        <v>78</v>
      </c>
      <c r="I104" s="72" t="str">
        <f t="shared" si="1"/>
        <v>C</v>
      </c>
      <c r="J104" s="18"/>
      <c r="K104" s="18"/>
    </row>
    <row r="105" spans="1:11" ht="12.75">
      <c r="A105" s="67" t="str">
        <f>IF(ISBLANK(Rezultati!B99),"",Rezultati!B99)</f>
        <v>98/2019</v>
      </c>
      <c r="B105" s="68" t="str">
        <f>IF(ISBLANK(Rezultati!C99),"",Rezultati!C99)</f>
        <v>Jovan  Ojdanić</v>
      </c>
      <c r="C105" s="70">
        <f>IF(ISBLANK(Rezultati!D99),"",Rezultati!D99)</f>
        <v>5</v>
      </c>
      <c r="D105" s="16">
        <f>IF(ISBLANK(Rezultati!E99),"",Rezultati!E99)</f>
        <v>23</v>
      </c>
      <c r="E105" s="16">
        <f>IF(ISBLANK(Rezultati!F99),"",Rezultati!F99)</f>
      </c>
      <c r="F105" s="16">
        <f>IF(ISBLANK(Rezultati!H99),"",Rezultati!H99)</f>
      </c>
      <c r="G105" s="16">
        <f>IF(ISBLANK(Rezultati!I99),"",Rezultati!I99)</f>
      </c>
      <c r="H105" s="71">
        <f>IF(ISBLANK(Rezultati!J99),"",Rezultati!J99)</f>
        <v>28</v>
      </c>
      <c r="I105" s="72" t="str">
        <f t="shared" si="1"/>
        <v>F</v>
      </c>
      <c r="J105" s="18"/>
      <c r="K105" s="18"/>
    </row>
    <row r="106" spans="1:11" ht="12.75">
      <c r="A106" s="67" t="str">
        <f>IF(ISBLANK(Rezultati!B100),"",Rezultati!B100)</f>
        <v>99/2019</v>
      </c>
      <c r="B106" s="68" t="str">
        <f>IF(ISBLANK(Rezultati!C100),"",Rezultati!C100)</f>
        <v>Stefan  Šimun</v>
      </c>
      <c r="C106" s="70">
        <f>IF(ISBLANK(Rezultati!D100),"",Rezultati!D100)</f>
        <v>5</v>
      </c>
      <c r="D106" s="16">
        <f>IF(ISBLANK(Rezultati!E100),"",Rezultati!E100)</f>
        <v>1</v>
      </c>
      <c r="E106" s="16">
        <f>IF(ISBLANK(Rezultati!F100),"",Rezultati!F100)</f>
        <v>16</v>
      </c>
      <c r="F106" s="16">
        <f>IF(ISBLANK(Rezultati!H100),"",Rezultati!H100)</f>
        <v>19</v>
      </c>
      <c r="G106" s="16">
        <f>IF(ISBLANK(Rezultati!I100),"",Rezultati!I100)</f>
      </c>
      <c r="H106" s="71">
        <f>IF(ISBLANK(Rezultati!J100),"",Rezultati!J100)</f>
        <v>40</v>
      </c>
      <c r="I106" s="72" t="str">
        <f t="shared" si="1"/>
        <v>F</v>
      </c>
      <c r="J106" s="18"/>
      <c r="K106" s="18"/>
    </row>
    <row r="107" spans="1:11" ht="12.75">
      <c r="A107" s="67" t="str">
        <f>IF(ISBLANK(Rezultati!B101),"",Rezultati!B101)</f>
        <v>100/2019</v>
      </c>
      <c r="B107" s="68" t="str">
        <f>IF(ISBLANK(Rezultati!C101),"",Rezultati!C101)</f>
        <v>Pavle  Pustahija</v>
      </c>
      <c r="C107" s="70">
        <f>IF(ISBLANK(Rezultati!D101),"",Rezultati!D101)</f>
        <v>5</v>
      </c>
      <c r="D107" s="16">
        <f>IF(ISBLANK(Rezultati!E101),"",Rezultati!E101)</f>
        <v>2</v>
      </c>
      <c r="E107" s="16">
        <f>IF(ISBLANK(Rezultati!F101),"",Rezultati!F101)</f>
        <v>39</v>
      </c>
      <c r="F107" s="16">
        <f>IF(ISBLANK(Rezultati!H101),"",Rezultati!H101)</f>
        <v>14</v>
      </c>
      <c r="G107" s="16">
        <f>IF(ISBLANK(Rezultati!I101),"",Rezultati!I101)</f>
      </c>
      <c r="H107" s="71">
        <f>IF(ISBLANK(Rezultati!J101),"",Rezultati!J101)</f>
        <v>58</v>
      </c>
      <c r="I107" s="72" t="str">
        <f t="shared" si="1"/>
        <v>E</v>
      </c>
      <c r="J107" s="18"/>
      <c r="K107" s="18"/>
    </row>
    <row r="108" spans="1:11" ht="12.75">
      <c r="A108" s="67" t="str">
        <f>IF(ISBLANK(Rezultati!B102),"",Rezultati!B102)</f>
        <v>101/2019</v>
      </c>
      <c r="B108" s="68" t="str">
        <f>IF(ISBLANK(Rezultati!C102),"",Rezultati!C102)</f>
        <v>Nikola  Đukić</v>
      </c>
      <c r="C108" s="70">
        <f>IF(ISBLANK(Rezultati!D102),"",Rezultati!D102)</f>
        <v>5</v>
      </c>
      <c r="D108" s="16">
        <f>IF(ISBLANK(Rezultati!E102),"",Rezultati!E102)</f>
        <v>7</v>
      </c>
      <c r="E108" s="16">
        <f>IF(ISBLANK(Rezultati!F102),"",Rezultati!F102)</f>
        <v>30</v>
      </c>
      <c r="F108" s="16">
        <f>IF(ISBLANK(Rezultati!H102),"",Rezultati!H102)</f>
        <v>23</v>
      </c>
      <c r="G108" s="16">
        <f>IF(ISBLANK(Rezultati!I102),"",Rezultati!I102)</f>
      </c>
      <c r="H108" s="71">
        <f>IF(ISBLANK(Rezultati!J102),"",Rezultati!J102)</f>
        <v>58</v>
      </c>
      <c r="I108" s="72" t="str">
        <f t="shared" si="1"/>
        <v>E</v>
      </c>
      <c r="J108" s="18"/>
      <c r="K108" s="18"/>
    </row>
    <row r="109" spans="1:11" ht="12.75">
      <c r="A109" s="67" t="str">
        <f>IF(ISBLANK(Rezultati!B103),"",Rezultati!B103)</f>
        <v>102/2019</v>
      </c>
      <c r="B109" s="68" t="str">
        <f>IF(ISBLANK(Rezultati!C103),"",Rezultati!C103)</f>
        <v>Jelena  Ćetković</v>
      </c>
      <c r="C109" s="70">
        <f>IF(ISBLANK(Rezultati!D103),"",Rezultati!D103)</f>
        <v>5</v>
      </c>
      <c r="D109" s="16">
        <f>IF(ISBLANK(Rezultati!E103),"",Rezultati!E103)</f>
        <v>0</v>
      </c>
      <c r="E109" s="16">
        <f>IF(ISBLANK(Rezultati!F103),"",Rezultati!F103)</f>
        <v>20</v>
      </c>
      <c r="F109" s="16">
        <f>IF(ISBLANK(Rezultati!H103),"",Rezultati!H103)</f>
        <v>0</v>
      </c>
      <c r="G109" s="16">
        <f>IF(ISBLANK(Rezultati!I103),"",Rezultati!I103)</f>
      </c>
      <c r="H109" s="71">
        <f>IF(ISBLANK(Rezultati!J103),"",Rezultati!J103)</f>
        <v>25</v>
      </c>
      <c r="I109" s="72" t="str">
        <f t="shared" si="1"/>
        <v>F</v>
      </c>
      <c r="J109" s="18"/>
      <c r="K109" s="18"/>
    </row>
    <row r="110" spans="1:11" ht="12.75">
      <c r="A110" s="67" t="str">
        <f>IF(ISBLANK(Rezultati!B104),"",Rezultati!B104)</f>
        <v>103/2019</v>
      </c>
      <c r="B110" s="68" t="str">
        <f>IF(ISBLANK(Rezultati!C104),"",Rezultati!C104)</f>
        <v>Momčilo  Korać</v>
      </c>
      <c r="C110" s="70">
        <f>IF(ISBLANK(Rezultati!D104),"",Rezultati!D104)</f>
        <v>5</v>
      </c>
      <c r="D110" s="16">
        <f>IF(ISBLANK(Rezultati!E104),"",Rezultati!E104)</f>
        <v>0</v>
      </c>
      <c r="E110" s="16">
        <f>IF(ISBLANK(Rezultati!F104),"",Rezultati!F104)</f>
        <v>6</v>
      </c>
      <c r="F110" s="16">
        <f>IF(ISBLANK(Rezultati!H104),"",Rezultati!H104)</f>
        <v>0</v>
      </c>
      <c r="G110" s="16">
        <f>IF(ISBLANK(Rezultati!I104),"",Rezultati!I104)</f>
      </c>
      <c r="H110" s="71">
        <f>IF(ISBLANK(Rezultati!J104),"",Rezultati!J104)</f>
        <v>11</v>
      </c>
      <c r="I110" s="72" t="str">
        <f t="shared" si="1"/>
        <v>F</v>
      </c>
      <c r="J110" s="18"/>
      <c r="K110" s="18"/>
    </row>
    <row r="111" spans="1:11" ht="12.75">
      <c r="A111" s="67" t="str">
        <f>IF(ISBLANK(Rezultati!B105),"",Rezultati!B105)</f>
        <v>104/2019</v>
      </c>
      <c r="B111" s="68" t="str">
        <f>IF(ISBLANK(Rezultati!C105),"",Rezultati!C105)</f>
        <v>Aleksandar  Marković</v>
      </c>
      <c r="C111" s="70">
        <f>IF(ISBLANK(Rezultati!D105),"",Rezultati!D105)</f>
        <v>5</v>
      </c>
      <c r="D111" s="16">
        <f>IF(ISBLANK(Rezultati!E105),"",Rezultati!E105)</f>
        <v>0</v>
      </c>
      <c r="E111" s="16">
        <f>IF(ISBLANK(Rezultati!F105),"",Rezultati!F105)</f>
        <v>15</v>
      </c>
      <c r="F111" s="16">
        <f>IF(ISBLANK(Rezultati!H105),"",Rezultati!H105)</f>
        <v>0</v>
      </c>
      <c r="G111" s="16">
        <f>IF(ISBLANK(Rezultati!I105),"",Rezultati!I105)</f>
      </c>
      <c r="H111" s="71">
        <f>IF(ISBLANK(Rezultati!J105),"",Rezultati!J105)</f>
        <v>20</v>
      </c>
      <c r="I111" s="72" t="str">
        <f t="shared" si="1"/>
        <v>F</v>
      </c>
      <c r="J111" s="18"/>
      <c r="K111" s="18"/>
    </row>
    <row r="112" spans="1:11" ht="12.75">
      <c r="A112" s="67" t="str">
        <f>IF(ISBLANK(Rezultati!B106),"",Rezultati!B106)</f>
        <v>105/2019</v>
      </c>
      <c r="B112" s="68" t="str">
        <f>IF(ISBLANK(Rezultati!C106),"",Rezultati!C106)</f>
        <v>Haris  Lucević</v>
      </c>
      <c r="C112" s="70">
        <f>IF(ISBLANK(Rezultati!D106),"",Rezultati!D106)</f>
      </c>
      <c r="D112" s="16">
        <f>IF(ISBLANK(Rezultati!E106),"",Rezultati!E106)</f>
        <v>0</v>
      </c>
      <c r="E112" s="16">
        <f>IF(ISBLANK(Rezultati!F106),"",Rezultati!F106)</f>
        <v>29</v>
      </c>
      <c r="F112" s="16">
        <f>IF(ISBLANK(Rezultati!H106),"",Rezultati!H106)</f>
        <v>15</v>
      </c>
      <c r="G112" s="16">
        <f>IF(ISBLANK(Rezultati!I106),"",Rezultati!I106)</f>
      </c>
      <c r="H112" s="71">
        <f>IF(ISBLANK(Rezultati!J106),"",Rezultati!J106)</f>
        <v>44</v>
      </c>
      <c r="I112" s="72" t="str">
        <f t="shared" si="1"/>
        <v>F</v>
      </c>
      <c r="J112" s="18"/>
      <c r="K112" s="18"/>
    </row>
    <row r="113" spans="1:11" ht="12.75">
      <c r="A113" s="67" t="str">
        <f>IF(ISBLANK(Rezultati!B107),"",Rezultati!B107)</f>
        <v>106/2019</v>
      </c>
      <c r="B113" s="68" t="str">
        <f>IF(ISBLANK(Rezultati!C107),"",Rezultati!C107)</f>
        <v>Miloš  Bogojević</v>
      </c>
      <c r="C113" s="70">
        <f>IF(ISBLANK(Rezultati!D107),"",Rezultati!D107)</f>
        <v>5</v>
      </c>
      <c r="D113" s="16">
        <f>IF(ISBLANK(Rezultati!E107),"",Rezultati!E107)</f>
      </c>
      <c r="E113" s="16">
        <f>IF(ISBLANK(Rezultati!F107),"",Rezultati!F107)</f>
        <v>37</v>
      </c>
      <c r="F113" s="16">
        <f>IF(ISBLANK(Rezultati!H107),"",Rezultati!H107)</f>
      </c>
      <c r="G113" s="16">
        <f>IF(ISBLANK(Rezultati!I107),"",Rezultati!I107)</f>
      </c>
      <c r="H113" s="71">
        <f>IF(ISBLANK(Rezultati!J107),"",Rezultati!J107)</f>
        <v>42</v>
      </c>
      <c r="I113" s="72" t="str">
        <f t="shared" si="1"/>
        <v>F</v>
      </c>
      <c r="J113" s="18"/>
      <c r="K113" s="18"/>
    </row>
    <row r="114" spans="1:11" ht="12.75">
      <c r="A114" s="67" t="str">
        <f>IF(ISBLANK(Rezultati!B108),"",Rezultati!B108)</f>
        <v>107/2019</v>
      </c>
      <c r="B114" s="68" t="str">
        <f>IF(ISBLANK(Rezultati!C108),"",Rezultati!C108)</f>
        <v>Ivan  Radović</v>
      </c>
      <c r="C114" s="70">
        <f>IF(ISBLANK(Rezultati!D108),"",Rezultati!D108)</f>
        <v>5</v>
      </c>
      <c r="D114" s="16">
        <f>IF(ISBLANK(Rezultati!E108),"",Rezultati!E108)</f>
        <v>1</v>
      </c>
      <c r="E114" s="16">
        <f>IF(ISBLANK(Rezultati!F108),"",Rezultati!F108)</f>
        <v>19</v>
      </c>
      <c r="F114" s="16">
        <f>IF(ISBLANK(Rezultati!H108),"",Rezultati!H108)</f>
        <v>27</v>
      </c>
      <c r="G114" s="16">
        <f>IF(ISBLANK(Rezultati!I108),"",Rezultati!I108)</f>
      </c>
      <c r="H114" s="71">
        <f>IF(ISBLANK(Rezultati!J108),"",Rezultati!J108)</f>
        <v>51</v>
      </c>
      <c r="I114" s="72" t="str">
        <f t="shared" si="1"/>
        <v>E</v>
      </c>
      <c r="J114" s="18"/>
      <c r="K114" s="18"/>
    </row>
    <row r="115" spans="1:11" ht="12.75">
      <c r="A115" s="67" t="str">
        <f>IF(ISBLANK(Rezultati!B109),"",Rezultati!B109)</f>
        <v>108/2019</v>
      </c>
      <c r="B115" s="68" t="str">
        <f>IF(ISBLANK(Rezultati!C109),"",Rezultati!C109)</f>
        <v>Sretenka  Šišić</v>
      </c>
      <c r="C115" s="70">
        <f>IF(ISBLANK(Rezultati!D109),"",Rezultati!D109)</f>
        <v>5</v>
      </c>
      <c r="D115" s="16">
        <f>IF(ISBLANK(Rezultati!E109),"",Rezultati!E109)</f>
        <v>8</v>
      </c>
      <c r="E115" s="16">
        <f>IF(ISBLANK(Rezultati!F109),"",Rezultati!F109)</f>
        <v>17</v>
      </c>
      <c r="F115" s="16">
        <f>IF(ISBLANK(Rezultati!H109),"",Rezultati!H109)</f>
        <v>0</v>
      </c>
      <c r="G115" s="16">
        <f>IF(ISBLANK(Rezultati!I109),"",Rezultati!I109)</f>
      </c>
      <c r="H115" s="71">
        <f>IF(ISBLANK(Rezultati!J109),"",Rezultati!J109)</f>
        <v>22</v>
      </c>
      <c r="I115" s="72" t="str">
        <f t="shared" si="1"/>
        <v>F</v>
      </c>
      <c r="J115" s="18"/>
      <c r="K115" s="18"/>
    </row>
    <row r="116" spans="1:11" ht="12.75">
      <c r="A116" s="67" t="str">
        <f>IF(ISBLANK(Rezultati!B110),"",Rezultati!B110)</f>
        <v>109/2019</v>
      </c>
      <c r="B116" s="68" t="str">
        <f>IF(ISBLANK(Rezultati!C110),"",Rezultati!C110)</f>
        <v>Đorđe  Medić</v>
      </c>
      <c r="C116" s="70">
        <f>IF(ISBLANK(Rezultati!D110),"",Rezultati!D110)</f>
        <v>5</v>
      </c>
      <c r="D116" s="16">
        <f>IF(ISBLANK(Rezultati!E110),"",Rezultati!E110)</f>
        <v>5</v>
      </c>
      <c r="E116" s="16">
        <f>IF(ISBLANK(Rezultati!F110),"",Rezultati!F110)</f>
        <v>33</v>
      </c>
      <c r="F116" s="16">
        <f>IF(ISBLANK(Rezultati!H110),"",Rezultati!H110)</f>
        <v>16</v>
      </c>
      <c r="G116" s="16">
        <f>IF(ISBLANK(Rezultati!I110),"",Rezultati!I110)</f>
      </c>
      <c r="H116" s="71">
        <f>IF(ISBLANK(Rezultati!J110),"",Rezultati!J110)</f>
        <v>54</v>
      </c>
      <c r="I116" s="72" t="str">
        <f t="shared" si="1"/>
        <v>E</v>
      </c>
      <c r="J116" s="18"/>
      <c r="K116" s="18"/>
    </row>
    <row r="117" spans="1:11" ht="12.75">
      <c r="A117" s="67" t="str">
        <f>IF(ISBLANK(Rezultati!B111),"",Rezultati!B111)</f>
        <v>110/2019</v>
      </c>
      <c r="B117" s="68" t="str">
        <f>IF(ISBLANK(Rezultati!C111),"",Rezultati!C111)</f>
        <v>Dino  Krcić</v>
      </c>
      <c r="C117" s="70">
        <f>IF(ISBLANK(Rezultati!D111),"",Rezultati!D111)</f>
        <v>5</v>
      </c>
      <c r="D117" s="16">
        <f>IF(ISBLANK(Rezultati!E111),"",Rezultati!E111)</f>
        <v>0</v>
      </c>
      <c r="E117" s="16">
        <f>IF(ISBLANK(Rezultati!F111),"",Rezultati!F111)</f>
        <v>28</v>
      </c>
      <c r="F117" s="16">
        <f>IF(ISBLANK(Rezultati!H111),"",Rezultati!H111)</f>
        <v>6</v>
      </c>
      <c r="G117" s="16">
        <f>IF(ISBLANK(Rezultati!I111),"",Rezultati!I111)</f>
      </c>
      <c r="H117" s="71">
        <f>IF(ISBLANK(Rezultati!J111),"",Rezultati!J111)</f>
        <v>39</v>
      </c>
      <c r="I117" s="72" t="str">
        <f t="shared" si="1"/>
        <v>F</v>
      </c>
      <c r="J117" s="18"/>
      <c r="K117" s="18"/>
    </row>
    <row r="118" spans="1:11" ht="12.75">
      <c r="A118" s="67" t="str">
        <f>IF(ISBLANK(Rezultati!B112),"",Rezultati!B112)</f>
        <v>111/2019</v>
      </c>
      <c r="B118" s="68" t="str">
        <f>IF(ISBLANK(Rezultati!C112),"",Rezultati!C112)</f>
        <v>Viktor  Junčaj</v>
      </c>
      <c r="C118" s="70">
        <f>IF(ISBLANK(Rezultati!D112),"",Rezultati!D112)</f>
      </c>
      <c r="D118" s="16">
        <f>IF(ISBLANK(Rezultati!E112),"",Rezultati!E112)</f>
        <v>21</v>
      </c>
      <c r="E118" s="16">
        <f>IF(ISBLANK(Rezultati!F112),"",Rezultati!F112)</f>
      </c>
      <c r="F118" s="16">
        <f>IF(ISBLANK(Rezultati!H112),"",Rezultati!H112)</f>
        <v>23</v>
      </c>
      <c r="G118" s="16">
        <f>IF(ISBLANK(Rezultati!I112),"",Rezultati!I112)</f>
      </c>
      <c r="H118" s="71">
        <f>IF(ISBLANK(Rezultati!J112),"",Rezultati!J112)</f>
        <v>44</v>
      </c>
      <c r="I118" s="72" t="str">
        <f t="shared" si="1"/>
        <v>F</v>
      </c>
      <c r="J118" s="18"/>
      <c r="K118" s="18"/>
    </row>
    <row r="119" spans="1:11" ht="12.75">
      <c r="A119" s="67" t="str">
        <f>IF(ISBLANK(Rezultati!B113),"",Rezultati!B113)</f>
        <v>113/2019</v>
      </c>
      <c r="B119" s="68" t="str">
        <f>IF(ISBLANK(Rezultati!C113),"",Rezultati!C113)</f>
        <v>Stefan  Đukić</v>
      </c>
      <c r="C119" s="70">
        <f>IF(ISBLANK(Rezultati!D113),"",Rezultati!D113)</f>
        <v>5</v>
      </c>
      <c r="D119" s="16">
        <f>IF(ISBLANK(Rezultati!E113),"",Rezultati!E113)</f>
        <v>33</v>
      </c>
      <c r="E119" s="16">
        <f>IF(ISBLANK(Rezultati!F113),"",Rezultati!F113)</f>
      </c>
      <c r="F119" s="16">
        <f>IF(ISBLANK(Rezultati!H113),"",Rezultati!H113)</f>
        <v>7</v>
      </c>
      <c r="G119" s="16">
        <f>IF(ISBLANK(Rezultati!I113),"",Rezultati!I113)</f>
      </c>
      <c r="H119" s="71">
        <f>IF(ISBLANK(Rezultati!J113),"",Rezultati!J113)</f>
        <v>45</v>
      </c>
      <c r="I119" s="72" t="str">
        <f t="shared" si="1"/>
        <v>F</v>
      </c>
      <c r="J119" s="18"/>
      <c r="K119" s="18"/>
    </row>
    <row r="120" spans="1:11" ht="12.75">
      <c r="A120" s="67" t="str">
        <f>IF(ISBLANK(Rezultati!B114),"",Rezultati!B114)</f>
        <v>114/2019</v>
      </c>
      <c r="B120" s="68" t="str">
        <f>IF(ISBLANK(Rezultati!C114),"",Rezultati!C114)</f>
        <v>Uroš  Radusinović</v>
      </c>
      <c r="C120" s="70">
        <f>IF(ISBLANK(Rezultati!D114),"",Rezultati!D114)</f>
      </c>
      <c r="D120" s="16">
        <f>IF(ISBLANK(Rezultati!E114),"",Rezultati!E114)</f>
        <v>0</v>
      </c>
      <c r="E120" s="16">
        <f>IF(ISBLANK(Rezultati!F114),"",Rezultati!F114)</f>
        <v>3</v>
      </c>
      <c r="F120" s="16">
        <f>IF(ISBLANK(Rezultati!H114),"",Rezultati!H114)</f>
      </c>
      <c r="G120" s="16">
        <f>IF(ISBLANK(Rezultati!I114),"",Rezultati!I114)</f>
      </c>
      <c r="H120" s="71">
        <f>IF(ISBLANK(Rezultati!J114),"",Rezultati!J114)</f>
        <v>3</v>
      </c>
      <c r="I120" s="72" t="str">
        <f t="shared" si="1"/>
        <v>F</v>
      </c>
      <c r="J120" s="18"/>
      <c r="K120" s="18"/>
    </row>
    <row r="121" spans="1:11" ht="12.75">
      <c r="A121" s="67" t="str">
        <f>IF(ISBLANK(Rezultati!B115),"",Rezultati!B115)</f>
        <v>115/2019</v>
      </c>
      <c r="B121" s="68" t="str">
        <f>IF(ISBLANK(Rezultati!C115),"",Rezultati!C115)</f>
        <v>Ilija  Rajković</v>
      </c>
      <c r="C121" s="70">
        <f>IF(ISBLANK(Rezultati!D115),"",Rezultati!D115)</f>
      </c>
      <c r="D121" s="16">
        <f>IF(ISBLANK(Rezultati!E115),"",Rezultati!E115)</f>
      </c>
      <c r="E121" s="16">
        <f>IF(ISBLANK(Rezultati!F115),"",Rezultati!F115)</f>
      </c>
      <c r="F121" s="16">
        <f>IF(ISBLANK(Rezultati!H115),"",Rezultati!H115)</f>
      </c>
      <c r="G121" s="16">
        <f>IF(ISBLANK(Rezultati!I115),"",Rezultati!I115)</f>
      </c>
      <c r="H121" s="71">
        <f>IF(ISBLANK(Rezultati!J115),"",Rezultati!J115)</f>
        <v>0</v>
      </c>
      <c r="I121" s="72" t="str">
        <f t="shared" si="1"/>
        <v>-</v>
      </c>
      <c r="J121" s="18"/>
      <c r="K121" s="18"/>
    </row>
    <row r="122" spans="1:11" ht="12.75">
      <c r="A122" s="67" t="str">
        <f>IF(ISBLANK(Rezultati!B116),"",Rezultati!B116)</f>
        <v>116/2019</v>
      </c>
      <c r="B122" s="68" t="str">
        <f>IF(ISBLANK(Rezultati!C116),"",Rezultati!C116)</f>
        <v>Aleksej  Vučićević</v>
      </c>
      <c r="C122" s="70">
        <f>IF(ISBLANK(Rezultati!D116),"",Rezultati!D116)</f>
      </c>
      <c r="D122" s="16">
        <f>IF(ISBLANK(Rezultati!E116),"",Rezultati!E116)</f>
      </c>
      <c r="E122" s="16">
        <f>IF(ISBLANK(Rezultati!F116),"",Rezultati!F116)</f>
      </c>
      <c r="F122" s="16">
        <f>IF(ISBLANK(Rezultati!H116),"",Rezultati!H116)</f>
      </c>
      <c r="G122" s="16">
        <f>IF(ISBLANK(Rezultati!I116),"",Rezultati!I116)</f>
      </c>
      <c r="H122" s="71">
        <f>IF(ISBLANK(Rezultati!J116),"",Rezultati!J116)</f>
        <v>0</v>
      </c>
      <c r="I122" s="72" t="str">
        <f t="shared" si="1"/>
        <v>-</v>
      </c>
      <c r="J122" s="18"/>
      <c r="K122" s="18"/>
    </row>
    <row r="123" spans="1:11" ht="12.75">
      <c r="A123" s="67" t="str">
        <f>IF(ISBLANK(Rezultati!B117),"",Rezultati!B117)</f>
        <v>117/2019</v>
      </c>
      <c r="B123" s="68" t="str">
        <f>IF(ISBLANK(Rezultati!C117),"",Rezultati!C117)</f>
        <v>Marija  Dragović</v>
      </c>
      <c r="C123" s="70">
        <f>IF(ISBLANK(Rezultati!D117),"",Rezultati!D117)</f>
        <v>5</v>
      </c>
      <c r="D123" s="16">
        <f>IF(ISBLANK(Rezultati!E117),"",Rezultati!E117)</f>
        <v>27</v>
      </c>
      <c r="E123" s="16">
        <f>IF(ISBLANK(Rezultati!F117),"",Rezultati!F117)</f>
        <v>44</v>
      </c>
      <c r="F123" s="16">
        <f>IF(ISBLANK(Rezultati!H117),"",Rezultati!H117)</f>
        <v>21</v>
      </c>
      <c r="G123" s="16">
        <f>IF(ISBLANK(Rezultati!I117),"",Rezultati!I117)</f>
      </c>
      <c r="H123" s="71">
        <f>IF(ISBLANK(Rezultati!J117),"",Rezultati!J117)</f>
        <v>70</v>
      </c>
      <c r="I123" s="72" t="str">
        <f t="shared" si="1"/>
        <v>C</v>
      </c>
      <c r="J123" s="18"/>
      <c r="K123" s="18"/>
    </row>
    <row r="124" spans="1:11" ht="12.75">
      <c r="A124" s="67" t="str">
        <f>IF(ISBLANK(Rezultati!B118),"",Rezultati!B118)</f>
        <v>118/2019</v>
      </c>
      <c r="B124" s="68" t="str">
        <f>IF(ISBLANK(Rezultati!C118),"",Rezultati!C118)</f>
        <v>Jelena  Veličković</v>
      </c>
      <c r="C124" s="70">
        <f>IF(ISBLANK(Rezultati!D118),"",Rezultati!D118)</f>
        <v>5</v>
      </c>
      <c r="D124" s="16">
        <f>IF(ISBLANK(Rezultati!E118),"",Rezultati!E118)</f>
        <v>5</v>
      </c>
      <c r="E124" s="16">
        <f>IF(ISBLANK(Rezultati!F118),"",Rezultati!F118)</f>
        <v>17</v>
      </c>
      <c r="F124" s="16">
        <f>IF(ISBLANK(Rezultati!H118),"",Rezultati!H118)</f>
        <v>10</v>
      </c>
      <c r="G124" s="16">
        <f>IF(ISBLANK(Rezultati!I118),"",Rezultati!I118)</f>
      </c>
      <c r="H124" s="71">
        <f>IF(ISBLANK(Rezultati!J118),"",Rezultati!J118)</f>
        <v>32</v>
      </c>
      <c r="I124" s="72" t="str">
        <f t="shared" si="1"/>
        <v>F</v>
      </c>
      <c r="J124" s="18"/>
      <c r="K124" s="18"/>
    </row>
    <row r="125" spans="1:11" ht="12.75">
      <c r="A125" s="67" t="str">
        <f>IF(ISBLANK(Rezultati!B119),"",Rezultati!B119)</f>
        <v>119/2019</v>
      </c>
      <c r="B125" s="68" t="str">
        <f>IF(ISBLANK(Rezultati!C119),"",Rezultati!C119)</f>
        <v>Slavko  Obrenović</v>
      </c>
      <c r="C125" s="70">
        <f>IF(ISBLANK(Rezultati!D119),"",Rezultati!D119)</f>
        <v>5</v>
      </c>
      <c r="D125" s="16">
        <f>IF(ISBLANK(Rezultati!E119),"",Rezultati!E119)</f>
        <v>48</v>
      </c>
      <c r="E125" s="16">
        <f>IF(ISBLANK(Rezultati!F119),"",Rezultati!F119)</f>
      </c>
      <c r="F125" s="16">
        <f>IF(ISBLANK(Rezultati!H119),"",Rezultati!H119)</f>
        <v>25</v>
      </c>
      <c r="G125" s="16">
        <f>IF(ISBLANK(Rezultati!I119),"",Rezultati!I119)</f>
      </c>
      <c r="H125" s="71">
        <f>IF(ISBLANK(Rezultati!J119),"",Rezultati!J119)</f>
        <v>78</v>
      </c>
      <c r="I125" s="72" t="str">
        <f t="shared" si="1"/>
        <v>C</v>
      </c>
      <c r="J125" s="18"/>
      <c r="K125" s="18"/>
    </row>
    <row r="126" spans="1:11" ht="12.75">
      <c r="A126" s="67" t="str">
        <f>IF(ISBLANK(Rezultati!B120),"",Rezultati!B120)</f>
        <v>120/2019</v>
      </c>
      <c r="B126" s="68" t="str">
        <f>IF(ISBLANK(Rezultati!C120),"",Rezultati!C120)</f>
        <v>Janko  Smolović</v>
      </c>
      <c r="C126" s="70">
        <f>IF(ISBLANK(Rezultati!D120),"",Rezultati!D120)</f>
      </c>
      <c r="D126" s="16">
        <f>IF(ISBLANK(Rezultati!E120),"",Rezultati!E120)</f>
        <v>0</v>
      </c>
      <c r="E126" s="16">
        <f>IF(ISBLANK(Rezultati!F120),"",Rezultati!F120)</f>
      </c>
      <c r="F126" s="16">
        <f>IF(ISBLANK(Rezultati!H120),"",Rezultati!H120)</f>
      </c>
      <c r="G126" s="16">
        <f>IF(ISBLANK(Rezultati!I120),"",Rezultati!I120)</f>
      </c>
      <c r="H126" s="71">
        <f>IF(ISBLANK(Rezultati!J120),"",Rezultati!J120)</f>
        <v>0</v>
      </c>
      <c r="I126" s="72" t="str">
        <f t="shared" si="1"/>
        <v>-</v>
      </c>
      <c r="J126" s="18"/>
      <c r="K126" s="18"/>
    </row>
    <row r="127" spans="1:11" ht="12.75">
      <c r="A127" s="67" t="str">
        <f>IF(ISBLANK(Rezultati!B121),"",Rezultati!B121)</f>
        <v>121/2019</v>
      </c>
      <c r="B127" s="68" t="str">
        <f>IF(ISBLANK(Rezultati!C121),"",Rezultati!C121)</f>
        <v>Igor  Mijušković</v>
      </c>
      <c r="C127" s="70">
        <f>IF(ISBLANK(Rezultati!D121),"",Rezultati!D121)</f>
      </c>
      <c r="D127" s="16">
        <f>IF(ISBLANK(Rezultati!E121),"",Rezultati!E121)</f>
      </c>
      <c r="E127" s="16">
        <f>IF(ISBLANK(Rezultati!F121),"",Rezultati!F121)</f>
        <v>37</v>
      </c>
      <c r="F127" s="16">
        <f>IF(ISBLANK(Rezultati!H121),"",Rezultati!H121)</f>
        <v>13</v>
      </c>
      <c r="G127" s="16">
        <f>IF(ISBLANK(Rezultati!I121),"",Rezultati!I121)</f>
      </c>
      <c r="H127" s="71">
        <f>IF(ISBLANK(Rezultati!J121),"",Rezultati!J121)</f>
        <v>50</v>
      </c>
      <c r="I127" s="72" t="str">
        <f t="shared" si="1"/>
        <v>E</v>
      </c>
      <c r="J127" s="18"/>
      <c r="K127" s="18"/>
    </row>
    <row r="128" spans="1:11" ht="12.75">
      <c r="A128" s="67" t="str">
        <f>IF(ISBLANK(Rezultati!B122),"",Rezultati!B122)</f>
        <v>122/2019</v>
      </c>
      <c r="B128" s="68" t="str">
        <f>IF(ISBLANK(Rezultati!C122),"",Rezultati!C122)</f>
        <v>Nina  Bulajić</v>
      </c>
      <c r="C128" s="70">
        <f>IF(ISBLANK(Rezultati!D122),"",Rezultati!D122)</f>
        <v>5</v>
      </c>
      <c r="D128" s="16">
        <f>IF(ISBLANK(Rezultati!E122),"",Rezultati!E122)</f>
        <v>19</v>
      </c>
      <c r="E128" s="16">
        <f>IF(ISBLANK(Rezultati!F122),"",Rezultati!F122)</f>
        <v>43</v>
      </c>
      <c r="F128" s="16">
        <f>IF(ISBLANK(Rezultati!H122),"",Rezultati!H122)</f>
        <v>13</v>
      </c>
      <c r="G128" s="16">
        <f>IF(ISBLANK(Rezultati!I122),"",Rezultati!I122)</f>
      </c>
      <c r="H128" s="71">
        <f>IF(ISBLANK(Rezultati!J122),"",Rezultati!J122)</f>
        <v>61</v>
      </c>
      <c r="I128" s="72" t="str">
        <f t="shared" si="1"/>
        <v>D</v>
      </c>
      <c r="J128" s="18"/>
      <c r="K128" s="18"/>
    </row>
    <row r="129" spans="1:11" ht="12.75">
      <c r="A129" s="67" t="str">
        <f>IF(ISBLANK(Rezultati!B123),"",Rezultati!B123)</f>
        <v>123/2019</v>
      </c>
      <c r="B129" s="68" t="str">
        <f>IF(ISBLANK(Rezultati!C123),"",Rezultati!C123)</f>
        <v>Ranko  Mićanović</v>
      </c>
      <c r="C129" s="70">
        <f>IF(ISBLANK(Rezultati!D123),"",Rezultati!D123)</f>
        <v>5</v>
      </c>
      <c r="D129" s="16">
        <f>IF(ISBLANK(Rezultati!E123),"",Rezultati!E123)</f>
        <v>23</v>
      </c>
      <c r="E129" s="16">
        <f>IF(ISBLANK(Rezultati!F123),"",Rezultati!F123)</f>
        <v>30</v>
      </c>
      <c r="F129" s="16">
        <f>IF(ISBLANK(Rezultati!H123),"",Rezultati!H123)</f>
        <v>15</v>
      </c>
      <c r="G129" s="16">
        <f>IF(ISBLANK(Rezultati!I123),"",Rezultati!I123)</f>
      </c>
      <c r="H129" s="71">
        <f>IF(ISBLANK(Rezultati!J123),"",Rezultati!J123)</f>
        <v>50</v>
      </c>
      <c r="I129" s="72" t="str">
        <f t="shared" si="1"/>
        <v>E</v>
      </c>
      <c r="J129" s="18"/>
      <c r="K129" s="18"/>
    </row>
    <row r="130" spans="1:11" ht="12.75">
      <c r="A130" s="67" t="str">
        <f>IF(ISBLANK(Rezultati!B124),"",Rezultati!B124)</f>
        <v>124/2019</v>
      </c>
      <c r="B130" s="68" t="str">
        <f>IF(ISBLANK(Rezultati!C124),"",Rezultati!C124)</f>
        <v>Lazar  Prelević</v>
      </c>
      <c r="C130" s="70">
        <f>IF(ISBLANK(Rezultati!D124),"",Rezultati!D124)</f>
        <v>5</v>
      </c>
      <c r="D130" s="16">
        <f>IF(ISBLANK(Rezultati!E124),"",Rezultati!E124)</f>
        <v>16</v>
      </c>
      <c r="E130" s="16">
        <f>IF(ISBLANK(Rezultati!F124),"",Rezultati!F124)</f>
        <v>39</v>
      </c>
      <c r="F130" s="16">
        <f>IF(ISBLANK(Rezultati!H124),"",Rezultati!H124)</f>
        <v>18</v>
      </c>
      <c r="G130" s="16">
        <f>IF(ISBLANK(Rezultati!I124),"",Rezultati!I124)</f>
      </c>
      <c r="H130" s="71">
        <f>IF(ISBLANK(Rezultati!J124),"",Rezultati!J124)</f>
        <v>62</v>
      </c>
      <c r="I130" s="72" t="str">
        <f t="shared" si="1"/>
        <v>D</v>
      </c>
      <c r="J130" s="18"/>
      <c r="K130" s="18"/>
    </row>
    <row r="131" spans="1:11" ht="12.75">
      <c r="A131" s="67" t="str">
        <f>IF(ISBLANK(Rezultati!B125),"",Rezultati!B125)</f>
        <v>125/2019</v>
      </c>
      <c r="B131" s="68" t="str">
        <f>IF(ISBLANK(Rezultati!C125),"",Rezultati!C125)</f>
        <v>Danica  Knežević</v>
      </c>
      <c r="C131" s="70">
        <f>IF(ISBLANK(Rezultati!D125),"",Rezultati!D125)</f>
        <v>5</v>
      </c>
      <c r="D131" s="16">
        <f>IF(ISBLANK(Rezultati!E125),"",Rezultati!E125)</f>
      </c>
      <c r="E131" s="16">
        <f>IF(ISBLANK(Rezultati!F125),"",Rezultati!F125)</f>
        <v>2</v>
      </c>
      <c r="F131" s="16">
        <f>IF(ISBLANK(Rezultati!H125),"",Rezultati!H125)</f>
      </c>
      <c r="G131" s="16">
        <f>IF(ISBLANK(Rezultati!I125),"",Rezultati!I125)</f>
      </c>
      <c r="H131" s="71">
        <f>IF(ISBLANK(Rezultati!J125),"",Rezultati!J125)</f>
        <v>7</v>
      </c>
      <c r="I131" s="72" t="str">
        <f t="shared" si="1"/>
        <v>F</v>
      </c>
      <c r="J131" s="18"/>
      <c r="K131" s="18"/>
    </row>
    <row r="132" spans="1:11" ht="12.75">
      <c r="A132" s="67" t="str">
        <f>IF(ISBLANK(Rezultati!B126),"",Rezultati!B126)</f>
        <v>126/2019</v>
      </c>
      <c r="B132" s="68" t="str">
        <f>IF(ISBLANK(Rezultati!C126),"",Rezultati!C126)</f>
        <v>Miloš  Lazarević</v>
      </c>
      <c r="C132" s="70">
        <f>IF(ISBLANK(Rezultati!D126),"",Rezultati!D126)</f>
        <v>5</v>
      </c>
      <c r="D132" s="16">
        <f>IF(ISBLANK(Rezultati!E126),"",Rezultati!E126)</f>
      </c>
      <c r="E132" s="16">
        <f>IF(ISBLANK(Rezultati!F126),"",Rezultati!F126)</f>
      </c>
      <c r="F132" s="16">
        <f>IF(ISBLANK(Rezultati!H126),"",Rezultati!H126)</f>
      </c>
      <c r="G132" s="16">
        <f>IF(ISBLANK(Rezultati!I126),"",Rezultati!I126)</f>
      </c>
      <c r="H132" s="71">
        <f>IF(ISBLANK(Rezultati!J126),"",Rezultati!J126)</f>
        <v>5</v>
      </c>
      <c r="I132" s="72" t="str">
        <f t="shared" si="1"/>
        <v>F</v>
      </c>
      <c r="J132" s="18"/>
      <c r="K132" s="18"/>
    </row>
    <row r="133" spans="1:11" ht="12.75">
      <c r="A133" s="67" t="str">
        <f>IF(ISBLANK(Rezultati!B127),"",Rezultati!B127)</f>
        <v>127/2019</v>
      </c>
      <c r="B133" s="68" t="str">
        <f>IF(ISBLANK(Rezultati!C127),"",Rezultati!C127)</f>
        <v>Žarko  Rakočević</v>
      </c>
      <c r="C133" s="70">
        <f>IF(ISBLANK(Rezultati!D127),"",Rezultati!D127)</f>
        <v>5</v>
      </c>
      <c r="D133" s="16">
        <f>IF(ISBLANK(Rezultati!E127),"",Rezultati!E127)</f>
        <v>23</v>
      </c>
      <c r="E133" s="16">
        <f>IF(ISBLANK(Rezultati!F127),"",Rezultati!F127)</f>
        <v>28</v>
      </c>
      <c r="F133" s="16">
        <f>IF(ISBLANK(Rezultati!H127),"",Rezultati!H127)</f>
        <v>11</v>
      </c>
      <c r="G133" s="16">
        <f>IF(ISBLANK(Rezultati!I127),"",Rezultati!I127)</f>
      </c>
      <c r="H133" s="71">
        <f>IF(ISBLANK(Rezultati!J127),"",Rezultati!J127)</f>
        <v>44</v>
      </c>
      <c r="I133" s="72" t="str">
        <f t="shared" si="1"/>
        <v>F</v>
      </c>
      <c r="J133" s="18"/>
      <c r="K133" s="18"/>
    </row>
    <row r="134" spans="1:11" ht="12.75">
      <c r="A134" s="67" t="str">
        <f>IF(ISBLANK(Rezultati!B128),"",Rezultati!B128)</f>
        <v>129/2019</v>
      </c>
      <c r="B134" s="68" t="str">
        <f>IF(ISBLANK(Rezultati!C128),"",Rezultati!C128)</f>
        <v>Jovana  Šćepanović</v>
      </c>
      <c r="C134" s="70">
        <f>IF(ISBLANK(Rezultati!D128),"",Rezultati!D128)</f>
        <v>5</v>
      </c>
      <c r="D134" s="16">
        <f>IF(ISBLANK(Rezultati!E128),"",Rezultati!E128)</f>
      </c>
      <c r="E134" s="16">
        <f>IF(ISBLANK(Rezultati!F128),"",Rezultati!F128)</f>
      </c>
      <c r="F134" s="16">
        <f>IF(ISBLANK(Rezultati!H128),"",Rezultati!H128)</f>
      </c>
      <c r="G134" s="16">
        <f>IF(ISBLANK(Rezultati!I128),"",Rezultati!I128)</f>
      </c>
      <c r="H134" s="71">
        <f>IF(ISBLANK(Rezultati!J128),"",Rezultati!J128)</f>
        <v>5</v>
      </c>
      <c r="I134" s="72" t="str">
        <f t="shared" si="1"/>
        <v>F</v>
      </c>
      <c r="J134" s="18"/>
      <c r="K134" s="18"/>
    </row>
    <row r="135" spans="1:11" ht="12.75">
      <c r="A135" s="67" t="str">
        <f>IF(ISBLANK(Rezultati!B129),"",Rezultati!B129)</f>
        <v>13/2018</v>
      </c>
      <c r="B135" s="68" t="str">
        <f>IF(ISBLANK(Rezultati!C129),"",Rezultati!C129)</f>
        <v>Adela  Kolić</v>
      </c>
      <c r="C135" s="70">
        <f>IF(ISBLANK(Rezultati!D129),"",Rezultati!D129)</f>
        <v>5</v>
      </c>
      <c r="D135" s="16">
        <f>IF(ISBLANK(Rezultati!E129),"",Rezultati!E129)</f>
        <v>0</v>
      </c>
      <c r="E135" s="16">
        <f>IF(ISBLANK(Rezultati!F129),"",Rezultati!F129)</f>
        <v>37</v>
      </c>
      <c r="F135" s="16">
        <f>IF(ISBLANK(Rezultati!H129),"",Rezultati!H129)</f>
        <v>0</v>
      </c>
      <c r="G135" s="16">
        <f>IF(ISBLANK(Rezultati!I129),"",Rezultati!I129)</f>
      </c>
      <c r="H135" s="71">
        <f>IF(ISBLANK(Rezultati!J129),"",Rezultati!J129)</f>
        <v>42</v>
      </c>
      <c r="I135" s="72" t="str">
        <f t="shared" si="1"/>
        <v>F</v>
      </c>
      <c r="J135" s="18"/>
      <c r="K135" s="18"/>
    </row>
    <row r="136" spans="1:11" ht="12.75">
      <c r="A136" s="67" t="str">
        <f>IF(ISBLANK(Rezultati!B130),"",Rezultati!B130)</f>
        <v>19/2018</v>
      </c>
      <c r="B136" s="68" t="str">
        <f>IF(ISBLANK(Rezultati!C130),"",Rezultati!C130)</f>
        <v>Anica  Spasojević</v>
      </c>
      <c r="C136" s="70">
        <f>IF(ISBLANK(Rezultati!D130),"",Rezultati!D130)</f>
        <v>5</v>
      </c>
      <c r="D136" s="16">
        <f>IF(ISBLANK(Rezultati!E130),"",Rezultati!E130)</f>
        <v>17</v>
      </c>
      <c r="E136" s="16">
        <f>IF(ISBLANK(Rezultati!F130),"",Rezultati!F130)</f>
      </c>
      <c r="F136" s="16">
        <f>IF(ISBLANK(Rezultati!H130),"",Rezultati!H130)</f>
      </c>
      <c r="G136" s="16">
        <f>IF(ISBLANK(Rezultati!I130),"",Rezultati!I130)</f>
      </c>
      <c r="H136" s="71">
        <f>IF(ISBLANK(Rezultati!J130),"",Rezultati!J130)</f>
        <v>22</v>
      </c>
      <c r="I136" s="72" t="str">
        <f t="shared" si="1"/>
        <v>F</v>
      </c>
      <c r="J136" s="18"/>
      <c r="K136" s="18"/>
    </row>
    <row r="137" spans="1:11" ht="12.75">
      <c r="A137" s="67" t="str">
        <f>IF(ISBLANK(Rezultati!B131),"",Rezultati!B131)</f>
        <v>24/2018</v>
      </c>
      <c r="B137" s="68" t="str">
        <f>IF(ISBLANK(Rezultati!C131),"",Rezultati!C131)</f>
        <v>Božidar  Babić</v>
      </c>
      <c r="C137" s="70">
        <f>IF(ISBLANK(Rezultati!D131),"",Rezultati!D131)</f>
        <v>5</v>
      </c>
      <c r="D137" s="16">
        <f>IF(ISBLANK(Rezultati!E131),"",Rezultati!E131)</f>
        <v>12</v>
      </c>
      <c r="E137" s="16">
        <f>IF(ISBLANK(Rezultati!F131),"",Rezultati!F131)</f>
        <v>26</v>
      </c>
      <c r="F137" s="16">
        <f>IF(ISBLANK(Rezultati!H131),"",Rezultati!H131)</f>
        <v>10</v>
      </c>
      <c r="G137" s="16">
        <f>IF(ISBLANK(Rezultati!I131),"",Rezultati!I131)</f>
      </c>
      <c r="H137" s="71">
        <f>IF(ISBLANK(Rezultati!J131),"",Rezultati!J131)</f>
        <v>41</v>
      </c>
      <c r="I137" s="72" t="str">
        <f aca="true" t="shared" si="2" ref="I137:I153">IF(H137=0,"-",IF(H137&lt;50,"F",IF(H137&lt;60,"E",IF(H137&lt;70,"D",IF(H137&lt;80,"C",IF(H137&lt;90,"B","A"))))))</f>
        <v>F</v>
      </c>
      <c r="J137" s="18"/>
      <c r="K137" s="18"/>
    </row>
    <row r="138" spans="1:11" ht="12.75">
      <c r="A138" s="67" t="str">
        <f>IF(ISBLANK(Rezultati!B132),"",Rezultati!B132)</f>
        <v>28/2018</v>
      </c>
      <c r="B138" s="68" t="str">
        <f>IF(ISBLANK(Rezultati!C132),"",Rezultati!C132)</f>
        <v>Božidar  Milošević</v>
      </c>
      <c r="C138" s="70">
        <f>IF(ISBLANK(Rezultati!D132),"",Rezultati!D132)</f>
        <v>5</v>
      </c>
      <c r="D138" s="16">
        <f>IF(ISBLANK(Rezultati!E132),"",Rezultati!E132)</f>
        <v>0</v>
      </c>
      <c r="E138" s="16">
        <f>IF(ISBLANK(Rezultati!F132),"",Rezultati!F132)</f>
        <v>26</v>
      </c>
      <c r="F138" s="16">
        <f>IF(ISBLANK(Rezultati!H132),"",Rezultati!H132)</f>
        <v>19</v>
      </c>
      <c r="G138" s="16">
        <f>IF(ISBLANK(Rezultati!I132),"",Rezultati!I132)</f>
      </c>
      <c r="H138" s="71">
        <f>IF(ISBLANK(Rezultati!J132),"",Rezultati!J132)</f>
        <v>50</v>
      </c>
      <c r="I138" s="72" t="str">
        <f t="shared" si="2"/>
        <v>E</v>
      </c>
      <c r="J138" s="18"/>
      <c r="K138" s="18"/>
    </row>
    <row r="139" spans="1:11" ht="12.75">
      <c r="A139" s="67" t="str">
        <f>IF(ISBLANK(Rezultati!B133),"",Rezultati!B133)</f>
        <v>40/2018</v>
      </c>
      <c r="B139" s="68" t="str">
        <f>IF(ISBLANK(Rezultati!C133),"",Rezultati!C133)</f>
        <v>Momčilo  Rajković</v>
      </c>
      <c r="C139" s="70">
        <f>IF(ISBLANK(Rezultati!D133),"",Rezultati!D133)</f>
        <v>5</v>
      </c>
      <c r="D139" s="16">
        <f>IF(ISBLANK(Rezultati!E133),"",Rezultati!E133)</f>
      </c>
      <c r="E139" s="16">
        <f>IF(ISBLANK(Rezultati!F133),"",Rezultati!F133)</f>
      </c>
      <c r="F139" s="16">
        <f>IF(ISBLANK(Rezultati!H133),"",Rezultati!H133)</f>
      </c>
      <c r="G139" s="16">
        <f>IF(ISBLANK(Rezultati!I133),"",Rezultati!I133)</f>
      </c>
      <c r="H139" s="71">
        <f>IF(ISBLANK(Rezultati!J133),"",Rezultati!J133)</f>
        <v>5</v>
      </c>
      <c r="I139" s="72" t="str">
        <f t="shared" si="2"/>
        <v>F</v>
      </c>
      <c r="J139" s="18"/>
      <c r="K139" s="18"/>
    </row>
    <row r="140" spans="1:11" ht="12.75">
      <c r="A140" s="67" t="str">
        <f>IF(ISBLANK(Rezultati!B134),"",Rezultati!B134)</f>
        <v>41/2018</v>
      </c>
      <c r="B140" s="68" t="str">
        <f>IF(ISBLANK(Rezultati!C134),"",Rezultati!C134)</f>
        <v>Nemanja  Pejović</v>
      </c>
      <c r="C140" s="70">
        <f>IF(ISBLANK(Rezultati!D134),"",Rezultati!D134)</f>
        <v>5</v>
      </c>
      <c r="D140" s="16">
        <f>IF(ISBLANK(Rezultati!E134),"",Rezultati!E134)</f>
      </c>
      <c r="E140" s="16">
        <f>IF(ISBLANK(Rezultati!F134),"",Rezultati!F134)</f>
      </c>
      <c r="F140" s="16">
        <f>IF(ISBLANK(Rezultati!H134),"",Rezultati!H134)</f>
      </c>
      <c r="G140" s="16">
        <f>IF(ISBLANK(Rezultati!I134),"",Rezultati!I134)</f>
      </c>
      <c r="H140" s="71">
        <f>IF(ISBLANK(Rezultati!J134),"",Rezultati!J134)</f>
        <v>5</v>
      </c>
      <c r="I140" s="72" t="str">
        <f t="shared" si="2"/>
        <v>F</v>
      </c>
      <c r="J140" s="18"/>
      <c r="K140" s="18"/>
    </row>
    <row r="141" spans="1:11" ht="12.75">
      <c r="A141" s="67" t="str">
        <f>IF(ISBLANK(Rezultati!B135),"",Rezultati!B135)</f>
        <v>71/2018</v>
      </c>
      <c r="B141" s="68" t="str">
        <f>IF(ISBLANK(Rezultati!C135),"",Rezultati!C135)</f>
        <v>Aleksa  Medojević</v>
      </c>
      <c r="C141" s="70">
        <f>IF(ISBLANK(Rezultati!D135),"",Rezultati!D135)</f>
        <v>5</v>
      </c>
      <c r="D141" s="16">
        <f>IF(ISBLANK(Rezultati!E135),"",Rezultati!E135)</f>
      </c>
      <c r="E141" s="16">
        <f>IF(ISBLANK(Rezultati!F135),"",Rezultati!F135)</f>
      </c>
      <c r="F141" s="16">
        <f>IF(ISBLANK(Rezultati!H135),"",Rezultati!H135)</f>
      </c>
      <c r="G141" s="16">
        <f>IF(ISBLANK(Rezultati!I135),"",Rezultati!I135)</f>
      </c>
      <c r="H141" s="71">
        <f>IF(ISBLANK(Rezultati!J135),"",Rezultati!J135)</f>
        <v>5</v>
      </c>
      <c r="I141" s="72" t="str">
        <f t="shared" si="2"/>
        <v>F</v>
      </c>
      <c r="J141" s="18"/>
      <c r="K141" s="18"/>
    </row>
    <row r="142" spans="1:11" ht="12.75">
      <c r="A142" s="67" t="str">
        <f>IF(ISBLANK(Rezultati!B136),"",Rezultati!B136)</f>
        <v>72/2018</v>
      </c>
      <c r="B142" s="68" t="str">
        <f>IF(ISBLANK(Rezultati!C136),"",Rezultati!C136)</f>
        <v>Danijela  Vulović</v>
      </c>
      <c r="C142" s="70">
        <f>IF(ISBLANK(Rezultati!D136),"",Rezultati!D136)</f>
        <v>5</v>
      </c>
      <c r="D142" s="16">
        <f>IF(ISBLANK(Rezultati!E136),"",Rezultati!E136)</f>
        <v>11</v>
      </c>
      <c r="E142" s="16">
        <f>IF(ISBLANK(Rezultati!F136),"",Rezultati!F136)</f>
        <v>11</v>
      </c>
      <c r="F142" s="16">
        <f>IF(ISBLANK(Rezultati!H136),"",Rezultati!H136)</f>
        <v>0</v>
      </c>
      <c r="G142" s="16">
        <f>IF(ISBLANK(Rezultati!I136),"",Rezultati!I136)</f>
      </c>
      <c r="H142" s="71">
        <f>IF(ISBLANK(Rezultati!J136),"",Rezultati!J136)</f>
        <v>16</v>
      </c>
      <c r="I142" s="72" t="str">
        <f t="shared" si="2"/>
        <v>F</v>
      </c>
      <c r="J142" s="18"/>
      <c r="K142" s="18"/>
    </row>
    <row r="143" spans="1:11" ht="12.75">
      <c r="A143" s="67" t="str">
        <f>IF(ISBLANK(Rezultati!B137),"",Rezultati!B137)</f>
        <v>74/2018</v>
      </c>
      <c r="B143" s="68" t="str">
        <f>IF(ISBLANK(Rezultati!C137),"",Rezultati!C137)</f>
        <v>Svetlana  Korać</v>
      </c>
      <c r="C143" s="70">
        <f>IF(ISBLANK(Rezultati!D137),"",Rezultati!D137)</f>
        <v>5</v>
      </c>
      <c r="D143" s="16">
        <f>IF(ISBLANK(Rezultati!E137),"",Rezultati!E137)</f>
        <v>5</v>
      </c>
      <c r="E143" s="16">
        <f>IF(ISBLANK(Rezultati!F137),"",Rezultati!F137)</f>
        <v>15</v>
      </c>
      <c r="F143" s="16">
        <f>IF(ISBLANK(Rezultati!H137),"",Rezultati!H137)</f>
        <v>3</v>
      </c>
      <c r="G143" s="16">
        <f>IF(ISBLANK(Rezultati!I137),"",Rezultati!I137)</f>
      </c>
      <c r="H143" s="71">
        <f>IF(ISBLANK(Rezultati!J137),"",Rezultati!J137)</f>
        <v>23</v>
      </c>
      <c r="I143" s="72" t="str">
        <f t="shared" si="2"/>
        <v>F</v>
      </c>
      <c r="J143" s="18"/>
      <c r="K143" s="18"/>
    </row>
    <row r="144" spans="1:11" ht="12.75">
      <c r="A144" s="67" t="str">
        <f>IF(ISBLANK(Rezultati!B138),"",Rezultati!B138)</f>
        <v>90/2018</v>
      </c>
      <c r="B144" s="68" t="str">
        <f>IF(ISBLANK(Rezultati!C138),"",Rezultati!C138)</f>
        <v>Vladimir  Jovović</v>
      </c>
      <c r="C144" s="70">
        <f>IF(ISBLANK(Rezultati!D138),"",Rezultati!D138)</f>
        <v>5</v>
      </c>
      <c r="D144" s="16">
        <f>IF(ISBLANK(Rezultati!E138),"",Rezultati!E138)</f>
      </c>
      <c r="E144" s="16">
        <f>IF(ISBLANK(Rezultati!F138),"",Rezultati!F138)</f>
        <v>11</v>
      </c>
      <c r="F144" s="16">
        <f>IF(ISBLANK(Rezultati!H138),"",Rezultati!H138)</f>
      </c>
      <c r="G144" s="16">
        <f>IF(ISBLANK(Rezultati!I138),"",Rezultati!I138)</f>
      </c>
      <c r="H144" s="71">
        <f>IF(ISBLANK(Rezultati!J138),"",Rezultati!J138)</f>
        <v>16</v>
      </c>
      <c r="I144" s="72" t="str">
        <f t="shared" si="2"/>
        <v>F</v>
      </c>
      <c r="J144" s="18"/>
      <c r="K144" s="18"/>
    </row>
    <row r="145" spans="1:11" ht="12.75">
      <c r="A145" s="67" t="str">
        <f>IF(ISBLANK(Rezultati!B139),"",Rezultati!B139)</f>
        <v>107/2018</v>
      </c>
      <c r="B145" s="68" t="str">
        <f>IF(ISBLANK(Rezultati!C139),"",Rezultati!C139)</f>
        <v>Jovan  Vasić</v>
      </c>
      <c r="C145" s="70">
        <f>IF(ISBLANK(Rezultati!D139),"",Rezultati!D139)</f>
        <v>5</v>
      </c>
      <c r="D145" s="16">
        <f>IF(ISBLANK(Rezultati!E139),"",Rezultati!E139)</f>
      </c>
      <c r="E145" s="16">
        <f>IF(ISBLANK(Rezultati!F139),"",Rezultati!F139)</f>
      </c>
      <c r="F145" s="16">
        <f>IF(ISBLANK(Rezultati!H139),"",Rezultati!H139)</f>
      </c>
      <c r="G145" s="16">
        <f>IF(ISBLANK(Rezultati!I139),"",Rezultati!I139)</f>
      </c>
      <c r="H145" s="71">
        <f>IF(ISBLANK(Rezultati!J139),"",Rezultati!J139)</f>
        <v>5</v>
      </c>
      <c r="I145" s="72" t="str">
        <f t="shared" si="2"/>
        <v>F</v>
      </c>
      <c r="J145" s="18"/>
      <c r="K145" s="18"/>
    </row>
    <row r="146" spans="1:11" ht="12.75">
      <c r="A146" s="67" t="str">
        <f>IF(ISBLANK(Rezultati!B140),"",Rezultati!B140)</f>
        <v>110/2018</v>
      </c>
      <c r="B146" s="68" t="str">
        <f>IF(ISBLANK(Rezultati!C140),"",Rezultati!C140)</f>
        <v>Kenan  Grbović</v>
      </c>
      <c r="C146" s="70">
        <f>IF(ISBLANK(Rezultati!D140),"",Rezultati!D140)</f>
        <v>5</v>
      </c>
      <c r="D146" s="16">
        <f>IF(ISBLANK(Rezultati!E140),"",Rezultati!E140)</f>
      </c>
      <c r="E146" s="16">
        <f>IF(ISBLANK(Rezultati!F140),"",Rezultati!F140)</f>
      </c>
      <c r="F146" s="16">
        <f>IF(ISBLANK(Rezultati!H140),"",Rezultati!H140)</f>
      </c>
      <c r="G146" s="16">
        <f>IF(ISBLANK(Rezultati!I140),"",Rezultati!I140)</f>
      </c>
      <c r="H146" s="71">
        <f>IF(ISBLANK(Rezultati!J140),"",Rezultati!J140)</f>
        <v>5</v>
      </c>
      <c r="I146" s="72" t="str">
        <f t="shared" si="2"/>
        <v>F</v>
      </c>
      <c r="J146" s="18"/>
      <c r="K146" s="18"/>
    </row>
    <row r="147" spans="1:11" ht="12.75">
      <c r="A147" s="67" t="str">
        <f>IF(ISBLANK(Rezultati!B141),"",Rezultati!B141)</f>
        <v>118/2018</v>
      </c>
      <c r="B147" s="68" t="str">
        <f>IF(ISBLANK(Rezultati!C141),"",Rezultati!C141)</f>
        <v>Kristina  Smolović</v>
      </c>
      <c r="C147" s="70">
        <f>IF(ISBLANK(Rezultati!D141),"",Rezultati!D141)</f>
        <v>5</v>
      </c>
      <c r="D147" s="16">
        <f>IF(ISBLANK(Rezultati!E141),"",Rezultati!E141)</f>
      </c>
      <c r="E147" s="16">
        <f>IF(ISBLANK(Rezultati!F141),"",Rezultati!F141)</f>
      </c>
      <c r="F147" s="16">
        <f>IF(ISBLANK(Rezultati!H141),"",Rezultati!H141)</f>
      </c>
      <c r="G147" s="16">
        <f>IF(ISBLANK(Rezultati!I141),"",Rezultati!I141)</f>
      </c>
      <c r="H147" s="71">
        <f>IF(ISBLANK(Rezultati!J141),"",Rezultati!J141)</f>
        <v>5</v>
      </c>
      <c r="I147" s="72" t="str">
        <f t="shared" si="2"/>
        <v>F</v>
      </c>
      <c r="J147" s="18"/>
      <c r="K147" s="18"/>
    </row>
    <row r="148" spans="1:14" ht="12.75">
      <c r="A148" s="67" t="str">
        <f>IF(ISBLANK(Rezultati!B142),"",Rezultati!B142)</f>
        <v>119/2018</v>
      </c>
      <c r="B148" s="68" t="str">
        <f>IF(ISBLANK(Rezultati!C142),"",Rezultati!C142)</f>
        <v>Vladan  Tomašević</v>
      </c>
      <c r="C148" s="70">
        <f>IF(ISBLANK(Rezultati!D142),"",Rezultati!D142)</f>
        <v>5</v>
      </c>
      <c r="D148" s="16">
        <f>IF(ISBLANK(Rezultati!E142),"",Rezultati!E142)</f>
        <v>19</v>
      </c>
      <c r="E148" s="16">
        <f>IF(ISBLANK(Rezultati!F142),"",Rezultati!F142)</f>
      </c>
      <c r="F148" s="16">
        <f>IF(ISBLANK(Rezultati!H142),"",Rezultati!H142)</f>
        <v>0</v>
      </c>
      <c r="G148" s="16">
        <f>IF(ISBLANK(Rezultati!I142),"",Rezultati!I142)</f>
      </c>
      <c r="H148" s="71">
        <f>IF(ISBLANK(Rezultati!J142),"",Rezultati!J142)</f>
        <v>24</v>
      </c>
      <c r="I148" s="72" t="str">
        <f t="shared" si="2"/>
        <v>F</v>
      </c>
      <c r="J148" s="18"/>
      <c r="K148" s="18"/>
      <c r="N148" s="21"/>
    </row>
    <row r="149" spans="1:12" ht="12.75">
      <c r="A149" s="67" t="str">
        <f>IF(ISBLANK(Rezultati!B143),"",Rezultati!B143)</f>
        <v>10/2017</v>
      </c>
      <c r="B149" s="68" t="str">
        <f>IF(ISBLANK(Rezultati!C143),"",Rezultati!C143)</f>
        <v>Miljan  Jevtović</v>
      </c>
      <c r="C149" s="70">
        <f>IF(ISBLANK(Rezultati!D143),"",Rezultati!D143)</f>
        <v>5</v>
      </c>
      <c r="D149" s="16">
        <f>IF(ISBLANK(Rezultati!E143),"",Rezultati!E143)</f>
      </c>
      <c r="E149" s="16">
        <f>IF(ISBLANK(Rezultati!F143),"",Rezultati!F143)</f>
      </c>
      <c r="F149" s="16">
        <f>IF(ISBLANK(Rezultati!H143),"",Rezultati!H143)</f>
      </c>
      <c r="G149" s="16">
        <f>IF(ISBLANK(Rezultati!I143),"",Rezultati!I143)</f>
      </c>
      <c r="H149" s="71">
        <f>IF(ISBLANK(Rezultati!J143),"",Rezultati!J143)</f>
        <v>5</v>
      </c>
      <c r="I149" s="72" t="str">
        <f t="shared" si="2"/>
        <v>F</v>
      </c>
      <c r="J149" s="18"/>
      <c r="K149" s="18"/>
      <c r="L149" s="18"/>
    </row>
    <row r="150" spans="1:12" ht="12.75">
      <c r="A150" s="67" t="str">
        <f>IF(ISBLANK(Rezultati!B144),"",Rezultati!B144)</f>
        <v>123/2017</v>
      </c>
      <c r="B150" s="68" t="str">
        <f>IF(ISBLANK(Rezultati!C144),"",Rezultati!C144)</f>
        <v>Pavle  Milić</v>
      </c>
      <c r="C150" s="70">
        <f>IF(ISBLANK(Rezultati!D144),"",Rezultati!D144)</f>
        <v>5</v>
      </c>
      <c r="D150" s="16">
        <f>IF(ISBLANK(Rezultati!E144),"",Rezultati!E144)</f>
      </c>
      <c r="E150" s="16">
        <f>IF(ISBLANK(Rezultati!F144),"",Rezultati!F144)</f>
      </c>
      <c r="F150" s="16">
        <f>IF(ISBLANK(Rezultati!H144),"",Rezultati!H144)</f>
      </c>
      <c r="G150" s="16">
        <f>IF(ISBLANK(Rezultati!I144),"",Rezultati!I144)</f>
      </c>
      <c r="H150" s="71">
        <f>IF(ISBLANK(Rezultati!J144),"",Rezultati!J144)</f>
        <v>5</v>
      </c>
      <c r="I150" s="72" t="str">
        <f t="shared" si="2"/>
        <v>F</v>
      </c>
      <c r="J150" s="18"/>
      <c r="K150" s="18"/>
      <c r="L150" s="18"/>
    </row>
    <row r="151" spans="1:11" ht="12.75">
      <c r="A151" s="67" t="str">
        <f>IF(ISBLANK(Rezultati!B145),"",Rezultati!B145)</f>
        <v>124/2017</v>
      </c>
      <c r="B151" s="68" t="str">
        <f>IF(ISBLANK(Rezultati!C145),"",Rezultati!C145)</f>
        <v>Radoje  Mojašević</v>
      </c>
      <c r="C151" s="70">
        <f>IF(ISBLANK(Rezultati!D145),"",Rezultati!D145)</f>
        <v>5</v>
      </c>
      <c r="D151" s="16">
        <f>IF(ISBLANK(Rezultati!E145),"",Rezultati!E145)</f>
      </c>
      <c r="E151" s="16">
        <f>IF(ISBLANK(Rezultati!F145),"",Rezultati!F145)</f>
      </c>
      <c r="F151" s="16">
        <f>IF(ISBLANK(Rezultati!H145),"",Rezultati!H145)</f>
      </c>
      <c r="G151" s="16">
        <f>IF(ISBLANK(Rezultati!I145),"",Rezultati!I145)</f>
      </c>
      <c r="H151" s="71">
        <f>IF(ISBLANK(Rezultati!J145),"",Rezultati!J145)</f>
        <v>5</v>
      </c>
      <c r="I151" s="72" t="str">
        <f t="shared" si="2"/>
        <v>F</v>
      </c>
      <c r="J151" s="18"/>
      <c r="K151" s="18"/>
    </row>
    <row r="152" spans="1:11" ht="12.75">
      <c r="A152" s="67" t="str">
        <f>IF(ISBLANK(Rezultati!B146),"",Rezultati!B146)</f>
        <v>42/2016</v>
      </c>
      <c r="B152" s="68" t="str">
        <f>IF(ISBLANK(Rezultati!C146),"",Rezultati!C146)</f>
        <v>Miloš  Radanović</v>
      </c>
      <c r="C152" s="70">
        <f>IF(ISBLANK(Rezultati!D146),"",Rezultati!D146)</f>
        <v>5</v>
      </c>
      <c r="D152" s="16">
        <f>IF(ISBLANK(Rezultati!E146),"",Rezultati!E146)</f>
      </c>
      <c r="E152" s="16">
        <f>IF(ISBLANK(Rezultati!F146),"",Rezultati!F146)</f>
      </c>
      <c r="F152" s="16">
        <f>IF(ISBLANK(Rezultati!H146),"",Rezultati!H146)</f>
      </c>
      <c r="G152" s="16">
        <f>IF(ISBLANK(Rezultati!I146),"",Rezultati!I146)</f>
      </c>
      <c r="H152" s="71">
        <f>IF(ISBLANK(Rezultati!J146),"",Rezultati!J146)</f>
        <v>5</v>
      </c>
      <c r="I152" s="72" t="str">
        <f t="shared" si="2"/>
        <v>F</v>
      </c>
      <c r="J152" s="18"/>
      <c r="K152" s="18"/>
    </row>
    <row r="153" spans="1:11" ht="12.75">
      <c r="A153" s="91" t="str">
        <f>IF(ISBLANK(Rezultati!B147),"",Rezultati!B147)</f>
        <v>75/2016</v>
      </c>
      <c r="B153" s="92" t="str">
        <f>IF(ISBLANK(Rezultati!C147),"",Rezultati!C147)</f>
        <v>Branimir  Barović</v>
      </c>
      <c r="C153" s="93">
        <f>IF(ISBLANK(Rezultati!D147),"",Rezultati!D147)</f>
        <v>5</v>
      </c>
      <c r="D153" s="94">
        <f>IF(ISBLANK(Rezultati!E147),"",Rezultati!E147)</f>
        <v>0</v>
      </c>
      <c r="E153" s="94">
        <f>IF(ISBLANK(Rezultati!F147),"",Rezultati!F147)</f>
        <v>8</v>
      </c>
      <c r="F153" s="94">
        <f>IF(ISBLANK(Rezultati!H147),"",Rezultati!H147)</f>
      </c>
      <c r="G153" s="94">
        <f>IF(ISBLANK(Rezultati!I147),"",Rezultati!I147)</f>
      </c>
      <c r="H153" s="95">
        <f>IF(ISBLANK(Rezultati!J147),"",Rezultati!J147)</f>
        <v>13</v>
      </c>
      <c r="I153" s="96" t="str">
        <f t="shared" si="2"/>
        <v>F</v>
      </c>
      <c r="J153" s="18"/>
      <c r="K153" s="18"/>
    </row>
    <row r="154" spans="1:11" ht="12.75">
      <c r="A154" s="67" t="str">
        <f>IF(ISBLANK(Rezultati!B148),"",Rezultati!B148)</f>
        <v>78/2016</v>
      </c>
      <c r="B154" s="68" t="str">
        <f>IF(ISBLANK(Rezultati!C148),"",Rezultati!C148)</f>
        <v>Radoš  Pođanin</v>
      </c>
      <c r="C154" s="66">
        <f>IF(ISBLANK(Rezultati!D148),"",Rezultati!D148)</f>
        <v>5</v>
      </c>
      <c r="D154" s="97">
        <f>IF(ISBLANK(Rezultati!E148),"",Rezultati!E148)</f>
      </c>
      <c r="E154" s="97">
        <f>IF(ISBLANK(Rezultati!F148),"",Rezultati!F148)</f>
        <v>9</v>
      </c>
      <c r="F154" s="97">
        <f>IF(ISBLANK(Rezultati!H148),"",Rezultati!H148)</f>
      </c>
      <c r="G154" s="97">
        <f>IF(ISBLANK(Rezultati!I148),"",Rezultati!I148)</f>
      </c>
      <c r="H154" s="98">
        <f>IF(ISBLANK(Rezultati!J148),"",Rezultati!J148)</f>
        <v>14</v>
      </c>
      <c r="I154" s="99" t="str">
        <f>IF(H154=0,"-",IF(H154&lt;50,"F",IF(H154&lt;60,"E",IF(H154&lt;70,"D",IF(H154&lt;80,"C",IF(H154&lt;90,"B","A"))))))</f>
        <v>F</v>
      </c>
      <c r="J154" s="18"/>
      <c r="K154" s="18"/>
    </row>
    <row r="155" spans="1:11" ht="12.75">
      <c r="A155" s="67" t="str">
        <f>IF(ISBLANK(Rezultati!B149),"",Rezultati!B149)</f>
        <v>128/2016</v>
      </c>
      <c r="B155" s="68" t="str">
        <f>IF(ISBLANK(Rezultati!C149),"",Rezultati!C149)</f>
        <v>Petar  Čarapić</v>
      </c>
      <c r="C155" s="66">
        <f>IF(ISBLANK(Rezultati!D149),"",Rezultati!D149)</f>
        <v>5</v>
      </c>
      <c r="D155" s="97">
        <f>IF(ISBLANK(Rezultati!E149),"",Rezultati!E149)</f>
      </c>
      <c r="E155" s="97">
        <f>IF(ISBLANK(Rezultati!F149),"",Rezultati!F149)</f>
      </c>
      <c r="F155" s="97">
        <f>IF(ISBLANK(Rezultati!H149),"",Rezultati!H149)</f>
      </c>
      <c r="G155" s="97">
        <f>IF(ISBLANK(Rezultati!I149),"",Rezultati!I149)</f>
      </c>
      <c r="H155" s="98">
        <f>IF(ISBLANK(Rezultati!J149),"",Rezultati!J149)</f>
        <v>5</v>
      </c>
      <c r="I155" s="99" t="str">
        <f>IF(H155=0,"-",IF(H155&lt;50,"F",IF(H155&lt;60,"E",IF(H155&lt;70,"D",IF(H155&lt;80,"C",IF(H155&lt;90,"B","A"))))))</f>
        <v>F</v>
      </c>
      <c r="J155" s="18"/>
      <c r="K155" s="18"/>
    </row>
    <row r="156" spans="1:11" ht="12.75">
      <c r="A156" s="67" t="str">
        <f>IF(ISBLANK(Rezultati!B150),"",Rezultati!B150)</f>
        <v>80/2015</v>
      </c>
      <c r="B156" s="68" t="str">
        <f>IF(ISBLANK(Rezultati!C150),"",Rezultati!C150)</f>
        <v>Ivan  Uskoković</v>
      </c>
      <c r="C156" s="66">
        <f>IF(ISBLANK(Rezultati!D150),"",Rezultati!D150)</f>
        <v>5</v>
      </c>
      <c r="D156" s="97">
        <f>IF(ISBLANK(Rezultati!E150),"",Rezultati!E150)</f>
      </c>
      <c r="E156" s="97">
        <f>IF(ISBLANK(Rezultati!F150),"",Rezultati!F150)</f>
      </c>
      <c r="F156" s="97">
        <f>IF(ISBLANK(Rezultati!H150),"",Rezultati!H150)</f>
      </c>
      <c r="G156" s="97">
        <f>IF(ISBLANK(Rezultati!I150),"",Rezultati!I150)</f>
      </c>
      <c r="H156" s="98">
        <f>IF(ISBLANK(Rezultati!J150),"",Rezultati!J150)</f>
        <v>5</v>
      </c>
      <c r="I156" s="99" t="str">
        <f>IF(H156=0,"-",IF(H156&lt;50,"F",IF(H156&lt;60,"E",IF(H156&lt;70,"D",IF(H156&lt;80,"C",IF(H156&lt;90,"B","A"))))))</f>
        <v>F</v>
      </c>
      <c r="J156" s="18"/>
      <c r="K156" s="18"/>
    </row>
    <row r="157" spans="1:11" ht="12.75">
      <c r="A157" s="67" t="str">
        <f>IF(ISBLANK(Rezultati!B151),"",Rezultati!B151)</f>
        <v>50/2014</v>
      </c>
      <c r="B157" s="68" t="str">
        <f>IF(ISBLANK(Rezultati!C151),"",Rezultati!C151)</f>
        <v>Andrija  Jokanović</v>
      </c>
      <c r="C157" s="66">
        <f>IF(ISBLANK(Rezultati!D151),"",Rezultati!D151)</f>
        <v>5</v>
      </c>
      <c r="D157" s="97">
        <f>IF(ISBLANK(Rezultati!E151),"",Rezultati!E151)</f>
        <v>0</v>
      </c>
      <c r="E157" s="97">
        <f>IF(ISBLANK(Rezultati!F151),"",Rezultati!F151)</f>
      </c>
      <c r="F157" s="97">
        <f>IF(ISBLANK(Rezultati!H151),"",Rezultati!H151)</f>
      </c>
      <c r="G157" s="97">
        <f>IF(ISBLANK(Rezultati!I151),"",Rezultati!I151)</f>
      </c>
      <c r="H157" s="98">
        <f>IF(ISBLANK(Rezultati!J151),"",Rezultati!J151)</f>
        <v>5</v>
      </c>
      <c r="I157" s="99" t="str">
        <f>IF(H157=0,"-",IF(H157&lt;50,"F",IF(H157&lt;60,"E",IF(H157&lt;70,"D",IF(H157&lt;80,"C",IF(H157&lt;90,"B","A"))))))</f>
        <v>F</v>
      </c>
      <c r="J157" s="18"/>
      <c r="K157" s="18"/>
    </row>
    <row r="158" spans="1:11" ht="12.75">
      <c r="A158" s="67" t="str">
        <f>IF(ISBLANK(Rezultati!B152),"",Rezultati!B152)</f>
        <v>3/2012</v>
      </c>
      <c r="B158" s="68" t="str">
        <f>IF(ISBLANK(Rezultati!C152),"",Rezultati!C152)</f>
        <v>Mihailo  Ristić</v>
      </c>
      <c r="C158" s="66">
        <f>IF(ISBLANK(Rezultati!D152),"",Rezultati!D152)</f>
        <v>5</v>
      </c>
      <c r="D158" s="97">
        <f>IF(ISBLANK(Rezultati!E152),"",Rezultati!E152)</f>
      </c>
      <c r="E158" s="97">
        <f>IF(ISBLANK(Rezultati!F152),"",Rezultati!F152)</f>
      </c>
      <c r="F158" s="97">
        <f>IF(ISBLANK(Rezultati!H152),"",Rezultati!H152)</f>
      </c>
      <c r="G158" s="97">
        <f>IF(ISBLANK(Rezultati!I152),"",Rezultati!I152)</f>
      </c>
      <c r="H158" s="98">
        <f>IF(ISBLANK(Rezultati!J152),"",Rezultati!J152)</f>
        <v>5</v>
      </c>
      <c r="I158" s="99" t="str">
        <f>IF(H158=0,"-",IF(H158&lt;50,"F",IF(H158&lt;60,"E",IF(H158&lt;70,"D",IF(H158&lt;80,"C",IF(H158&lt;90,"B","A"))))))</f>
        <v>F</v>
      </c>
      <c r="J158" s="18"/>
      <c r="K158" s="18"/>
    </row>
    <row r="159" spans="1:11" ht="12.75">
      <c r="A159" s="79"/>
      <c r="B159" s="79"/>
      <c r="C159" s="78"/>
      <c r="D159" s="82"/>
      <c r="E159" s="82"/>
      <c r="F159" s="82"/>
      <c r="G159" s="82"/>
      <c r="H159" s="83"/>
      <c r="I159" s="84"/>
      <c r="J159" s="18"/>
      <c r="K159" s="18"/>
    </row>
    <row r="160" spans="1:11" ht="12.75">
      <c r="A160" s="79"/>
      <c r="B160" s="79"/>
      <c r="C160" s="78"/>
      <c r="D160" s="82"/>
      <c r="E160" s="82"/>
      <c r="F160" s="82"/>
      <c r="G160" s="82"/>
      <c r="H160" s="83"/>
      <c r="I160" s="84"/>
      <c r="J160" s="18"/>
      <c r="K160" s="18"/>
    </row>
    <row r="161" spans="1:11" ht="12.75">
      <c r="A161" s="79"/>
      <c r="B161" s="79"/>
      <c r="C161" s="78"/>
      <c r="D161" s="82"/>
      <c r="E161" s="82"/>
      <c r="F161" s="82"/>
      <c r="G161" s="82"/>
      <c r="H161" s="83"/>
      <c r="I161" s="84"/>
      <c r="J161" s="18"/>
      <c r="K161" s="18"/>
    </row>
    <row r="162" spans="1:11" ht="12.75">
      <c r="A162" s="79"/>
      <c r="B162" s="79"/>
      <c r="C162" s="78"/>
      <c r="D162" s="82"/>
      <c r="E162" s="82"/>
      <c r="F162" s="82"/>
      <c r="G162" s="82"/>
      <c r="H162" s="83"/>
      <c r="I162" s="84"/>
      <c r="J162" s="18"/>
      <c r="K162" s="18"/>
    </row>
    <row r="163" spans="1:11" ht="12.75">
      <c r="A163" s="79"/>
      <c r="B163" s="79"/>
      <c r="C163" s="78"/>
      <c r="D163" s="82"/>
      <c r="E163" s="82"/>
      <c r="F163" s="82"/>
      <c r="G163" s="82"/>
      <c r="H163" s="83"/>
      <c r="I163" s="84"/>
      <c r="J163" s="18"/>
      <c r="K163" s="18"/>
    </row>
    <row r="164" spans="1:11" ht="12.75">
      <c r="A164" s="79"/>
      <c r="B164" s="79"/>
      <c r="C164" s="78"/>
      <c r="D164" s="82"/>
      <c r="E164" s="82"/>
      <c r="F164" s="82"/>
      <c r="G164" s="82"/>
      <c r="H164" s="83"/>
      <c r="I164" s="84"/>
      <c r="J164" s="18"/>
      <c r="K164" s="18"/>
    </row>
    <row r="165" spans="1:11" ht="12.75">
      <c r="A165" s="79"/>
      <c r="B165" s="79"/>
      <c r="C165" s="78"/>
      <c r="D165" s="82"/>
      <c r="E165" s="82"/>
      <c r="F165" s="82"/>
      <c r="G165" s="82"/>
      <c r="H165" s="83"/>
      <c r="I165" s="84"/>
      <c r="J165" s="18"/>
      <c r="K165" s="18"/>
    </row>
    <row r="166" spans="1:11" ht="12.75">
      <c r="A166" s="79"/>
      <c r="B166" s="79"/>
      <c r="C166" s="78"/>
      <c r="D166" s="82"/>
      <c r="E166" s="82"/>
      <c r="F166" s="82"/>
      <c r="G166" s="82"/>
      <c r="H166" s="83"/>
      <c r="I166" s="84"/>
      <c r="J166" s="18"/>
      <c r="K166" s="18"/>
    </row>
    <row r="167" spans="1:9" ht="12.75">
      <c r="A167" s="79"/>
      <c r="B167" s="79"/>
      <c r="C167" s="78"/>
      <c r="D167" s="82"/>
      <c r="E167" s="82"/>
      <c r="F167" s="82"/>
      <c r="G167" s="82"/>
      <c r="H167" s="83"/>
      <c r="I167" s="84"/>
    </row>
    <row r="168" spans="1:9" ht="12.75">
      <c r="A168" s="79"/>
      <c r="B168" s="79"/>
      <c r="C168" s="78"/>
      <c r="D168" s="82"/>
      <c r="E168" s="82"/>
      <c r="F168" s="82"/>
      <c r="G168" s="82"/>
      <c r="H168" s="83"/>
      <c r="I168" s="84"/>
    </row>
    <row r="169" spans="1:9" ht="12.75">
      <c r="A169" s="85"/>
      <c r="B169" s="18"/>
      <c r="C169" s="18"/>
      <c r="D169" s="17"/>
      <c r="E169" s="17"/>
      <c r="F169" s="17"/>
      <c r="G169" s="17"/>
      <c r="H169" s="18"/>
      <c r="I169" s="18"/>
    </row>
    <row r="170" spans="1:9" ht="12.75">
      <c r="A170" s="85"/>
      <c r="B170" s="18"/>
      <c r="C170" s="18"/>
      <c r="D170" s="17"/>
      <c r="E170" s="17"/>
      <c r="F170" s="17"/>
      <c r="G170" s="17"/>
      <c r="H170" s="18"/>
      <c r="I170" s="18"/>
    </row>
    <row r="171" spans="1:9" ht="12.75">
      <c r="A171" s="85"/>
      <c r="B171" s="18"/>
      <c r="C171" s="18"/>
      <c r="D171" s="17"/>
      <c r="E171" s="17"/>
      <c r="F171" s="17"/>
      <c r="G171" s="17"/>
      <c r="H171" s="18"/>
      <c r="I171" s="18"/>
    </row>
    <row r="172" spans="6:8" ht="12.75">
      <c r="F172" s="17"/>
      <c r="G172" s="17"/>
      <c r="H172" s="18"/>
    </row>
    <row r="173" spans="6:8" ht="12.75">
      <c r="F173" s="17"/>
      <c r="G173" s="17"/>
      <c r="H173" s="18"/>
    </row>
    <row r="174" spans="6:8" ht="12.75">
      <c r="F174" s="17"/>
      <c r="G174" s="17"/>
      <c r="H174" s="18"/>
    </row>
    <row r="175" spans="6:8" ht="12.75">
      <c r="F175" s="43"/>
      <c r="G175" s="43"/>
      <c r="H175" s="44"/>
    </row>
    <row r="176" spans="7:8" ht="12.75">
      <c r="G176" s="43"/>
      <c r="H176" s="44"/>
    </row>
  </sheetData>
  <sheetProtection/>
  <mergeCells count="7">
    <mergeCell ref="A1:G1"/>
    <mergeCell ref="H1:I1"/>
    <mergeCell ref="C5:G5"/>
    <mergeCell ref="F6:G6"/>
    <mergeCell ref="H5:H7"/>
    <mergeCell ref="I5:I7"/>
    <mergeCell ref="D6:E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C162" sqref="C162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46" t="s">
        <v>7</v>
      </c>
      <c r="B1" s="47"/>
      <c r="C1" s="48"/>
      <c r="D1" s="49"/>
      <c r="E1" s="50"/>
      <c r="F1" s="4"/>
    </row>
    <row r="2" spans="1:5" s="5" customFormat="1" ht="14.25">
      <c r="A2" s="51"/>
      <c r="B2" s="52"/>
      <c r="C2" s="53"/>
      <c r="D2" s="54"/>
      <c r="E2" s="55"/>
    </row>
    <row r="3" spans="1:5" s="5" customFormat="1" ht="15">
      <c r="A3" s="51" t="s">
        <v>47</v>
      </c>
      <c r="B3" s="52"/>
      <c r="C3" s="54"/>
      <c r="D3" s="54"/>
      <c r="E3" s="55"/>
    </row>
    <row r="4" spans="1:5" s="5" customFormat="1" ht="15">
      <c r="A4" s="51" t="s">
        <v>17</v>
      </c>
      <c r="B4" s="52"/>
      <c r="C4" s="54" t="s">
        <v>20</v>
      </c>
      <c r="D4" s="54"/>
      <c r="E4" s="55"/>
    </row>
    <row r="5" spans="1:6" s="5" customFormat="1" ht="15">
      <c r="A5" s="51" t="s">
        <v>21</v>
      </c>
      <c r="B5" s="52"/>
      <c r="C5" s="54" t="s">
        <v>48</v>
      </c>
      <c r="D5" s="54"/>
      <c r="E5" s="55"/>
      <c r="F5" s="23"/>
    </row>
    <row r="6" spans="1:6" s="5" customFormat="1" ht="15.75" thickBot="1">
      <c r="A6" s="56"/>
      <c r="B6" s="57"/>
      <c r="C6" s="58"/>
      <c r="D6" s="59"/>
      <c r="E6" s="60"/>
      <c r="F6" s="22"/>
    </row>
    <row r="7" spans="1:5" s="6" customFormat="1" ht="12.75" customHeight="1" thickBot="1">
      <c r="A7" s="115" t="s">
        <v>8</v>
      </c>
      <c r="B7" s="118" t="s">
        <v>13</v>
      </c>
      <c r="C7" s="119" t="s">
        <v>9</v>
      </c>
      <c r="D7" s="120"/>
      <c r="E7" s="113" t="s">
        <v>10</v>
      </c>
    </row>
    <row r="8" spans="1:5" s="7" customFormat="1" ht="12.75" customHeight="1">
      <c r="A8" s="116"/>
      <c r="B8" s="116"/>
      <c r="C8" s="113" t="s">
        <v>11</v>
      </c>
      <c r="D8" s="113" t="s">
        <v>12</v>
      </c>
      <c r="E8" s="114"/>
    </row>
    <row r="9" spans="1:5" s="7" customFormat="1" ht="13.5" customHeight="1">
      <c r="A9" s="117"/>
      <c r="B9" s="117"/>
      <c r="C9" s="114"/>
      <c r="D9" s="114"/>
      <c r="E9" s="114"/>
    </row>
    <row r="10" spans="1:5" s="8" customFormat="1" ht="13.5" customHeight="1">
      <c r="A10" s="67" t="str">
        <f>IF(ISBLANK(Rezultati!B2),"",Rezultati!B2)</f>
        <v>1/2019</v>
      </c>
      <c r="B10" s="68" t="str">
        <f>IF(ISBLANK(Rezultati!C2),"",Rezultati!C2)</f>
        <v>Ivan  Ćupić</v>
      </c>
      <c r="C10" s="77">
        <f>Rezultati!G2</f>
        <v>36</v>
      </c>
      <c r="D10" s="77">
        <f>MAX(Rezultati!I2,Rezultati!H2)</f>
        <v>12</v>
      </c>
      <c r="E10" s="87" t="str">
        <f>Evidencija!I8</f>
        <v>E</v>
      </c>
    </row>
    <row r="11" spans="1:6" ht="12.75">
      <c r="A11" s="67" t="str">
        <f>IF(ISBLANK(Rezultati!B3),"",Rezultati!B3)</f>
        <v>2/2019</v>
      </c>
      <c r="B11" s="68" t="str">
        <f>IF(ISBLANK(Rezultati!C3),"",Rezultati!C3)</f>
        <v>Dmitrij  Verjassov</v>
      </c>
      <c r="C11" s="77">
        <f>Rezultati!G3</f>
        <v>5</v>
      </c>
      <c r="D11" s="77">
        <f>MAX(Rezultati!I3,Rezultati!H3)</f>
        <v>7</v>
      </c>
      <c r="E11" s="87" t="str">
        <f>Evidencija!I9</f>
        <v>F</v>
      </c>
      <c r="F11" s="9"/>
    </row>
    <row r="12" spans="1:6" ht="12.75">
      <c r="A12" s="67" t="str">
        <f>IF(ISBLANK(Rezultati!B4),"",Rezultati!B4)</f>
        <v>3/2019</v>
      </c>
      <c r="B12" s="68" t="str">
        <f>IF(ISBLANK(Rezultati!C4),"",Rezultati!C4)</f>
        <v>Predrag  Radičević</v>
      </c>
      <c r="C12" s="77">
        <f>Rezultati!G4</f>
        <v>14</v>
      </c>
      <c r="D12" s="77">
        <f>MAX(Rezultati!I4,Rezultati!H4)</f>
        <v>17</v>
      </c>
      <c r="E12" s="87" t="str">
        <f>Evidencija!I10</f>
        <v>F</v>
      </c>
      <c r="F12" s="9"/>
    </row>
    <row r="13" spans="1:6" ht="12.75">
      <c r="A13" s="67" t="str">
        <f>IF(ISBLANK(Rezultati!B5),"",Rezultati!B5)</f>
        <v>4/2019</v>
      </c>
      <c r="B13" s="68" t="str">
        <f>IF(ISBLANK(Rezultati!C5),"",Rezultati!C5)</f>
        <v>Aleksa  Knežević</v>
      </c>
      <c r="C13" s="77">
        <f>Rezultati!G5</f>
        <v>30</v>
      </c>
      <c r="D13" s="77">
        <f>MAX(Rezultati!I5,Rezultati!H5)</f>
        <v>10</v>
      </c>
      <c r="E13" s="87" t="str">
        <f>Evidencija!I11</f>
        <v>F</v>
      </c>
      <c r="F13" s="9"/>
    </row>
    <row r="14" spans="1:6" ht="12.75">
      <c r="A14" s="67" t="str">
        <f>IF(ISBLANK(Rezultati!B6),"",Rezultati!B6)</f>
        <v>5/2019</v>
      </c>
      <c r="B14" s="68" t="str">
        <f>IF(ISBLANK(Rezultati!C6),"",Rezultati!C6)</f>
        <v>Danilo  Đurović</v>
      </c>
      <c r="C14" s="77">
        <f>Rezultati!G6</f>
        <v>0</v>
      </c>
      <c r="D14" s="77">
        <f>MAX(Rezultati!I6,Rezultati!H6)</f>
        <v>0</v>
      </c>
      <c r="E14" s="87" t="str">
        <f>Evidencija!I12</f>
        <v>-</v>
      </c>
      <c r="F14" s="9"/>
    </row>
    <row r="15" spans="1:6" ht="12.75">
      <c r="A15" s="67" t="str">
        <f>IF(ISBLANK(Rezultati!B7),"",Rezultati!B7)</f>
        <v>6/2019</v>
      </c>
      <c r="B15" s="68" t="str">
        <f>IF(ISBLANK(Rezultati!C7),"",Rezultati!C7)</f>
        <v>Jovan  Lečić</v>
      </c>
      <c r="C15" s="77">
        <f>Rezultati!G7</f>
        <v>33</v>
      </c>
      <c r="D15" s="77">
        <f>MAX(Rezultati!I7,Rezultati!H7)</f>
        <v>15</v>
      </c>
      <c r="E15" s="87" t="str">
        <f>Evidencija!I13</f>
        <v>E</v>
      </c>
      <c r="F15" s="9"/>
    </row>
    <row r="16" spans="1:6" ht="12.75">
      <c r="A16" s="67" t="str">
        <f>IF(ISBLANK(Rezultati!B8),"",Rezultati!B8)</f>
        <v>7/2019</v>
      </c>
      <c r="B16" s="68" t="str">
        <f>IF(ISBLANK(Rezultati!C8),"",Rezultati!C8)</f>
        <v>Stefan  Radonjić</v>
      </c>
      <c r="C16" s="77">
        <f>Rezultati!G8</f>
        <v>35</v>
      </c>
      <c r="D16" s="77">
        <f>MAX(Rezultati!I8,Rezultati!H8)</f>
        <v>30</v>
      </c>
      <c r="E16" s="87" t="str">
        <f>Evidencija!I14</f>
        <v>C</v>
      </c>
      <c r="F16" s="9"/>
    </row>
    <row r="17" spans="1:6" ht="12.75">
      <c r="A17" s="67" t="str">
        <f>IF(ISBLANK(Rezultati!B9),"",Rezultati!B9)</f>
        <v>8/2019</v>
      </c>
      <c r="B17" s="68" t="str">
        <f>IF(ISBLANK(Rezultati!C9),"",Rezultati!C9)</f>
        <v>Aleksa  Dragaš</v>
      </c>
      <c r="C17" s="77">
        <f>Rezultati!G9</f>
        <v>25</v>
      </c>
      <c r="D17" s="77">
        <f>MAX(Rezultati!I9,Rezultati!H9)</f>
        <v>20</v>
      </c>
      <c r="E17" s="87" t="str">
        <f>Evidencija!I15</f>
        <v>E</v>
      </c>
      <c r="F17" s="9"/>
    </row>
    <row r="18" spans="1:6" ht="12.75">
      <c r="A18" s="67" t="str">
        <f>IF(ISBLANK(Rezultati!B10),"",Rezultati!B10)</f>
        <v>9/2019</v>
      </c>
      <c r="B18" s="68" t="str">
        <f>IF(ISBLANK(Rezultati!C10),"",Rezultati!C10)</f>
        <v>Nikola  Joksimović</v>
      </c>
      <c r="C18" s="77">
        <f>Rezultati!G10</f>
        <v>12</v>
      </c>
      <c r="D18" s="77">
        <f>MAX(Rezultati!I10,Rezultati!H10)</f>
        <v>13</v>
      </c>
      <c r="E18" s="87" t="str">
        <f>Evidencija!I16</f>
        <v>F</v>
      </c>
      <c r="F18" s="9"/>
    </row>
    <row r="19" spans="1:6" ht="12.75">
      <c r="A19" s="67" t="str">
        <f>IF(ISBLANK(Rezultati!B11),"",Rezultati!B11)</f>
        <v>10/2019</v>
      </c>
      <c r="B19" s="68" t="str">
        <f>IF(ISBLANK(Rezultati!C11),"",Rezultati!C11)</f>
        <v>Uroš  Pajović</v>
      </c>
      <c r="C19" s="77">
        <f>Rezultati!G11</f>
        <v>0</v>
      </c>
      <c r="D19" s="77">
        <f>MAX(Rezultati!I11,Rezultati!H11)</f>
        <v>0</v>
      </c>
      <c r="E19" s="87" t="str">
        <f>Evidencija!I17</f>
        <v>-</v>
      </c>
      <c r="F19" s="9"/>
    </row>
    <row r="20" spans="1:6" ht="12.75">
      <c r="A20" s="67" t="str">
        <f>IF(ISBLANK(Rezultati!B12),"",Rezultati!B12)</f>
        <v>11/2019</v>
      </c>
      <c r="B20" s="68" t="str">
        <f>IF(ISBLANK(Rezultati!C12),"",Rezultati!C12)</f>
        <v>Ivana  Bojić</v>
      </c>
      <c r="C20" s="77">
        <f>Rezultati!G12</f>
        <v>27</v>
      </c>
      <c r="D20" s="77">
        <f>MAX(Rezultati!I12,Rezultati!H12)</f>
        <v>17</v>
      </c>
      <c r="E20" s="87" t="str">
        <f>Evidencija!I18</f>
        <v>F</v>
      </c>
      <c r="F20" s="9"/>
    </row>
    <row r="21" spans="1:6" ht="12.75">
      <c r="A21" s="67" t="str">
        <f>IF(ISBLANK(Rezultati!B13),"",Rezultati!B13)</f>
        <v>12/2019</v>
      </c>
      <c r="B21" s="68" t="str">
        <f>IF(ISBLANK(Rezultati!C13),"",Rezultati!C13)</f>
        <v>Rijad  Džafić</v>
      </c>
      <c r="C21" s="77">
        <f>Rezultati!G13</f>
        <v>0</v>
      </c>
      <c r="D21" s="77">
        <f>MAX(Rezultati!I13,Rezultati!H13)</f>
        <v>0</v>
      </c>
      <c r="E21" s="87" t="str">
        <f>Evidencija!I19</f>
        <v>-</v>
      </c>
      <c r="F21" s="9"/>
    </row>
    <row r="22" spans="1:6" ht="12.75">
      <c r="A22" s="67" t="str">
        <f>IF(ISBLANK(Rezultati!B14),"",Rezultati!B14)</f>
        <v>13/2019</v>
      </c>
      <c r="B22" s="68" t="str">
        <f>IF(ISBLANK(Rezultati!C14),"",Rezultati!C14)</f>
        <v>Đorđe  Jevrić</v>
      </c>
      <c r="C22" s="77">
        <f>Rezultati!G14</f>
        <v>32</v>
      </c>
      <c r="D22" s="77">
        <f>MAX(Rezultati!I14,Rezultati!H14)</f>
        <v>36</v>
      </c>
      <c r="E22" s="87" t="str">
        <f>Evidencija!I20</f>
        <v>C</v>
      </c>
      <c r="F22" s="9"/>
    </row>
    <row r="23" spans="1:6" ht="12.75">
      <c r="A23" s="67" t="str">
        <f>IF(ISBLANK(Rezultati!B15),"",Rezultati!B15)</f>
        <v>14/2019</v>
      </c>
      <c r="B23" s="68" t="str">
        <f>IF(ISBLANK(Rezultati!C15),"",Rezultati!C15)</f>
        <v>Luka  Manojlović</v>
      </c>
      <c r="C23" s="77">
        <f>Rezultati!G15</f>
        <v>37</v>
      </c>
      <c r="D23" s="77">
        <f>MAX(Rezultati!I15,Rezultati!H15)</f>
        <v>29</v>
      </c>
      <c r="E23" s="87" t="str">
        <f>Evidencija!I21</f>
        <v>C</v>
      </c>
      <c r="F23" s="9"/>
    </row>
    <row r="24" spans="1:6" ht="12.75">
      <c r="A24" s="67" t="str">
        <f>IF(ISBLANK(Rezultati!B16),"",Rezultati!B16)</f>
        <v>15/2019</v>
      </c>
      <c r="B24" s="68" t="str">
        <f>IF(ISBLANK(Rezultati!C16),"",Rezultati!C16)</f>
        <v>Filip  Obradović</v>
      </c>
      <c r="C24" s="77">
        <f>Rezultati!G16</f>
        <v>0</v>
      </c>
      <c r="D24" s="77">
        <f>MAX(Rezultati!I16,Rezultati!H16)</f>
        <v>0</v>
      </c>
      <c r="E24" s="87" t="str">
        <f>Evidencija!I22</f>
        <v>-</v>
      </c>
      <c r="F24" s="9"/>
    </row>
    <row r="25" spans="1:6" ht="12.75">
      <c r="A25" s="67" t="str">
        <f>IF(ISBLANK(Rezultati!B17),"",Rezultati!B17)</f>
        <v>16/2019</v>
      </c>
      <c r="B25" s="68" t="str">
        <f>IF(ISBLANK(Rezultati!C17),"",Rezultati!C17)</f>
        <v>Andrija  Marojević</v>
      </c>
      <c r="C25" s="77">
        <f>Rezultati!G17</f>
        <v>4</v>
      </c>
      <c r="D25" s="77">
        <f>MAX(Rezultati!I17,Rezultati!H17)</f>
        <v>0</v>
      </c>
      <c r="E25" s="87" t="str">
        <f>Evidencija!I23</f>
        <v>F</v>
      </c>
      <c r="F25" s="9"/>
    </row>
    <row r="26" spans="1:6" ht="12.75">
      <c r="A26" s="67" t="str">
        <f>IF(ISBLANK(Rezultati!B18),"",Rezultati!B18)</f>
        <v>17/2019</v>
      </c>
      <c r="B26" s="68" t="str">
        <f>IF(ISBLANK(Rezultati!C18),"",Rezultati!C18)</f>
        <v>Lazar  Đerić</v>
      </c>
      <c r="C26" s="77">
        <f>Rezultati!G18</f>
        <v>33</v>
      </c>
      <c r="D26" s="77">
        <f>MAX(Rezultati!I18,Rezultati!H18)</f>
        <v>11</v>
      </c>
      <c r="E26" s="87" t="str">
        <f>Evidencija!I24</f>
        <v>F</v>
      </c>
      <c r="F26" s="9"/>
    </row>
    <row r="27" spans="1:6" ht="12.75">
      <c r="A27" s="67" t="str">
        <f>IF(ISBLANK(Rezultati!B19),"",Rezultati!B19)</f>
        <v>18/2019</v>
      </c>
      <c r="B27" s="68" t="str">
        <f>IF(ISBLANK(Rezultati!C19),"",Rezultati!C19)</f>
        <v>Dražen  Mandić</v>
      </c>
      <c r="C27" s="77">
        <f>Rezultati!G19</f>
        <v>16</v>
      </c>
      <c r="D27" s="77">
        <f>MAX(Rezultati!I19,Rezultati!H19)</f>
        <v>5</v>
      </c>
      <c r="E27" s="87" t="str">
        <f>Evidencija!I25</f>
        <v>F</v>
      </c>
      <c r="F27" s="9"/>
    </row>
    <row r="28" spans="1:6" ht="12.75">
      <c r="A28" s="67" t="str">
        <f>IF(ISBLANK(Rezultati!B20),"",Rezultati!B20)</f>
        <v>19/2019</v>
      </c>
      <c r="B28" s="68" t="str">
        <f>IF(ISBLANK(Rezultati!C20),"",Rezultati!C20)</f>
        <v>Ivan  Litvinov</v>
      </c>
      <c r="C28" s="77">
        <f>Rezultati!G20</f>
        <v>27</v>
      </c>
      <c r="D28" s="77">
        <f>MAX(Rezultati!I20,Rezultati!H20)</f>
        <v>13</v>
      </c>
      <c r="E28" s="87" t="str">
        <f>Evidencija!I26</f>
        <v>F</v>
      </c>
      <c r="F28" s="9"/>
    </row>
    <row r="29" spans="1:6" ht="12.75">
      <c r="A29" s="67" t="str">
        <f>IF(ISBLANK(Rezultati!B21),"",Rezultati!B21)</f>
        <v>20/2019</v>
      </c>
      <c r="B29" s="68" t="str">
        <f>IF(ISBLANK(Rezultati!C21),"",Rezultati!C21)</f>
        <v>Predrag  Medenica</v>
      </c>
      <c r="C29" s="77">
        <f>Rezultati!G21</f>
        <v>22</v>
      </c>
      <c r="D29" s="77">
        <f>MAX(Rezultati!I21,Rezultati!H21)</f>
        <v>0</v>
      </c>
      <c r="E29" s="87" t="str">
        <f>Evidencija!I27</f>
        <v>F</v>
      </c>
      <c r="F29" s="9"/>
    </row>
    <row r="30" spans="1:6" ht="12.75">
      <c r="A30" s="67" t="str">
        <f>IF(ISBLANK(Rezultati!B22),"",Rezultati!B22)</f>
        <v>21/2019</v>
      </c>
      <c r="B30" s="68" t="str">
        <f>IF(ISBLANK(Rezultati!C22),"",Rezultati!C22)</f>
        <v>Dejan  Božović</v>
      </c>
      <c r="C30" s="77">
        <f>Rezultati!G22</f>
        <v>1</v>
      </c>
      <c r="D30" s="77">
        <f>MAX(Rezultati!I22,Rezultati!H22)</f>
        <v>0</v>
      </c>
      <c r="E30" s="87" t="str">
        <f>Evidencija!I28</f>
        <v>F</v>
      </c>
      <c r="F30" s="9"/>
    </row>
    <row r="31" spans="1:6" ht="12.75">
      <c r="A31" s="67" t="str">
        <f>IF(ISBLANK(Rezultati!B23),"",Rezultati!B23)</f>
        <v>22/2019</v>
      </c>
      <c r="B31" s="68" t="str">
        <f>IF(ISBLANK(Rezultati!C23),"",Rezultati!C23)</f>
        <v>Peko  Nikolić</v>
      </c>
      <c r="C31" s="77">
        <f>Rezultati!G23</f>
        <v>30</v>
      </c>
      <c r="D31" s="77">
        <f>MAX(Rezultati!I23,Rezultati!H23)</f>
        <v>15</v>
      </c>
      <c r="E31" s="87" t="str">
        <f>Evidencija!I29</f>
        <v>E</v>
      </c>
      <c r="F31" s="9"/>
    </row>
    <row r="32" spans="1:6" ht="12.75">
      <c r="A32" s="67" t="str">
        <f>IF(ISBLANK(Rezultati!B24),"",Rezultati!B24)</f>
        <v>23/2019</v>
      </c>
      <c r="B32" s="68" t="str">
        <f>IF(ISBLANK(Rezultati!C24),"",Rezultati!C24)</f>
        <v>Tamara  Ivanović</v>
      </c>
      <c r="C32" s="77">
        <f>Rezultati!G24</f>
        <v>28</v>
      </c>
      <c r="D32" s="77">
        <f>MAX(Rezultati!I24,Rezultati!H24)</f>
        <v>17</v>
      </c>
      <c r="E32" s="87" t="str">
        <f>Evidencija!I30</f>
        <v>E</v>
      </c>
      <c r="F32" s="9"/>
    </row>
    <row r="33" spans="1:6" ht="12.75">
      <c r="A33" s="67" t="str">
        <f>IF(ISBLANK(Rezultati!B25),"",Rezultati!B25)</f>
        <v>24/2019</v>
      </c>
      <c r="B33" s="68" t="str">
        <f>IF(ISBLANK(Rezultati!C25),"",Rezultati!C25)</f>
        <v>Milica  Delibašić</v>
      </c>
      <c r="C33" s="77">
        <f>Rezultati!G25</f>
        <v>45</v>
      </c>
      <c r="D33" s="77">
        <f>MAX(Rezultati!I25,Rezultati!H25)</f>
        <v>18</v>
      </c>
      <c r="E33" s="87" t="str">
        <f>Evidencija!I31</f>
        <v>D</v>
      </c>
      <c r="F33" s="9"/>
    </row>
    <row r="34" spans="1:6" ht="12.75">
      <c r="A34" s="67" t="str">
        <f>IF(ISBLANK(Rezultati!B26),"",Rezultati!B26)</f>
        <v>25/2019</v>
      </c>
      <c r="B34" s="68" t="str">
        <f>IF(ISBLANK(Rezultati!C26),"",Rezultati!C26)</f>
        <v>Bojana  Koprivica</v>
      </c>
      <c r="C34" s="77">
        <f>Rezultati!G26</f>
        <v>37</v>
      </c>
      <c r="D34" s="77">
        <f>MAX(Rezultati!I26,Rezultati!H26)</f>
        <v>3</v>
      </c>
      <c r="E34" s="87" t="str">
        <f>Evidencija!I32</f>
        <v>F</v>
      </c>
      <c r="F34" s="9"/>
    </row>
    <row r="35" spans="1:6" ht="12.75">
      <c r="A35" s="67" t="str">
        <f>IF(ISBLANK(Rezultati!B27),"",Rezultati!B27)</f>
        <v>26/2019</v>
      </c>
      <c r="B35" s="68" t="str">
        <f>IF(ISBLANK(Rezultati!C27),"",Rezultati!C27)</f>
        <v>Nikola  Šofranac</v>
      </c>
      <c r="C35" s="77">
        <f>Rezultati!G27</f>
        <v>35</v>
      </c>
      <c r="D35" s="77">
        <f>MAX(Rezultati!I27,Rezultati!H27)</f>
        <v>13</v>
      </c>
      <c r="E35" s="87" t="str">
        <f>Evidencija!I33</f>
        <v>E</v>
      </c>
      <c r="F35" s="9"/>
    </row>
    <row r="36" spans="1:6" ht="12.75">
      <c r="A36" s="67" t="str">
        <f>IF(ISBLANK(Rezultati!B28),"",Rezultati!B28)</f>
        <v>27/2019</v>
      </c>
      <c r="B36" s="68" t="str">
        <f>IF(ISBLANK(Rezultati!C28),"",Rezultati!C28)</f>
        <v>Luka  Šćekić</v>
      </c>
      <c r="C36" s="77">
        <f>Rezultati!G28</f>
        <v>7</v>
      </c>
      <c r="D36" s="77">
        <f>MAX(Rezultati!I28,Rezultati!H28)</f>
        <v>0</v>
      </c>
      <c r="E36" s="87" t="str">
        <f>Evidencija!I34</f>
        <v>F</v>
      </c>
      <c r="F36" s="9"/>
    </row>
    <row r="37" spans="1:6" ht="12.75">
      <c r="A37" s="67" t="str">
        <f>IF(ISBLANK(Rezultati!B29),"",Rezultati!B29)</f>
        <v>28/2019</v>
      </c>
      <c r="B37" s="68" t="str">
        <f>IF(ISBLANK(Rezultati!C29),"",Rezultati!C29)</f>
        <v>Predrag  Dakić</v>
      </c>
      <c r="C37" s="77">
        <f>Rezultati!G29</f>
        <v>0</v>
      </c>
      <c r="D37" s="77">
        <f>MAX(Rezultati!I29,Rezultati!H29)</f>
        <v>15</v>
      </c>
      <c r="E37" s="87" t="str">
        <f>Evidencija!I35</f>
        <v>F</v>
      </c>
      <c r="F37" s="9"/>
    </row>
    <row r="38" spans="1:6" ht="12.75">
      <c r="A38" s="67" t="str">
        <f>IF(ISBLANK(Rezultati!B30),"",Rezultati!B30)</f>
        <v>29/2019</v>
      </c>
      <c r="B38" s="68" t="str">
        <f>IF(ISBLANK(Rezultati!C30),"",Rezultati!C30)</f>
        <v>Stefan  Vukmanović</v>
      </c>
      <c r="C38" s="77">
        <f>Rezultati!G30</f>
        <v>42</v>
      </c>
      <c r="D38" s="77">
        <f>MAX(Rezultati!I30,Rezultati!H30)</f>
        <v>24</v>
      </c>
      <c r="E38" s="87" t="str">
        <f>Evidencija!I36</f>
        <v>C</v>
      </c>
      <c r="F38" s="9"/>
    </row>
    <row r="39" spans="1:6" ht="12.75">
      <c r="A39" s="67" t="str">
        <f>IF(ISBLANK(Rezultati!B31),"",Rezultati!B31)</f>
        <v>30/2019</v>
      </c>
      <c r="B39" s="68" t="str">
        <f>IF(ISBLANK(Rezultati!C31),"",Rezultati!C31)</f>
        <v>Jelena  Vuksanović</v>
      </c>
      <c r="C39" s="77">
        <f>Rezultati!G31</f>
        <v>40</v>
      </c>
      <c r="D39" s="77">
        <f>MAX(Rezultati!I31,Rezultati!H31)</f>
        <v>9</v>
      </c>
      <c r="E39" s="87" t="str">
        <f>Evidencija!I37</f>
        <v>E</v>
      </c>
      <c r="F39" s="9"/>
    </row>
    <row r="40" spans="1:6" ht="12.75">
      <c r="A40" s="67" t="str">
        <f>IF(ISBLANK(Rezultati!B32),"",Rezultati!B32)</f>
        <v>31/2019</v>
      </c>
      <c r="B40" s="68" t="str">
        <f>IF(ISBLANK(Rezultati!C32),"",Rezultati!C32)</f>
        <v>Ivan  Radetić</v>
      </c>
      <c r="C40" s="77">
        <f>Rezultati!G32</f>
        <v>26</v>
      </c>
      <c r="D40" s="77">
        <f>MAX(Rezultati!I32,Rezultati!H32)</f>
        <v>27</v>
      </c>
      <c r="E40" s="87" t="str">
        <f>Evidencija!I38</f>
        <v>E</v>
      </c>
      <c r="F40" s="9"/>
    </row>
    <row r="41" spans="1:6" ht="12.75">
      <c r="A41" s="67" t="str">
        <f>IF(ISBLANK(Rezultati!B33),"",Rezultati!B33)</f>
        <v>32/2019</v>
      </c>
      <c r="B41" s="68" t="str">
        <f>IF(ISBLANK(Rezultati!C33),"",Rezultati!C33)</f>
        <v>Lazar  Vlačić</v>
      </c>
      <c r="C41" s="77">
        <f>Rezultati!G33</f>
        <v>23</v>
      </c>
      <c r="D41" s="77">
        <f>MAX(Rezultati!I33,Rezultati!H33)</f>
        <v>0</v>
      </c>
      <c r="E41" s="87" t="str">
        <f>Evidencija!I39</f>
        <v>F</v>
      </c>
      <c r="F41" s="9"/>
    </row>
    <row r="42" spans="1:6" ht="12.75">
      <c r="A42" s="67" t="str">
        <f>IF(ISBLANK(Rezultati!B34),"",Rezultati!B34)</f>
        <v>33/2019</v>
      </c>
      <c r="B42" s="68" t="str">
        <f>IF(ISBLANK(Rezultati!C34),"",Rezultati!C34)</f>
        <v>Jovan  Miladinović</v>
      </c>
      <c r="C42" s="77">
        <f>Rezultati!G34</f>
        <v>42</v>
      </c>
      <c r="D42" s="77">
        <f>MAX(Rezultati!I34,Rezultati!H34)</f>
        <v>18</v>
      </c>
      <c r="E42" s="87" t="str">
        <f>Evidencija!I40</f>
        <v>D</v>
      </c>
      <c r="F42" s="9"/>
    </row>
    <row r="43" spans="1:6" ht="12.75">
      <c r="A43" s="67" t="str">
        <f>IF(ISBLANK(Rezultati!B35),"",Rezultati!B35)</f>
        <v>34/2019</v>
      </c>
      <c r="B43" s="68" t="str">
        <f>IF(ISBLANK(Rezultati!C35),"",Rezultati!C35)</f>
        <v>Ivona  Banović</v>
      </c>
      <c r="C43" s="77">
        <f>Rezultati!G35</f>
        <v>36</v>
      </c>
      <c r="D43" s="77">
        <f>MAX(Rezultati!I35,Rezultati!H35)</f>
        <v>15</v>
      </c>
      <c r="E43" s="87" t="str">
        <f>Evidencija!I41</f>
        <v>E</v>
      </c>
      <c r="F43" s="9"/>
    </row>
    <row r="44" spans="1:6" ht="12.75">
      <c r="A44" s="67" t="str">
        <f>IF(ISBLANK(Rezultati!B36),"",Rezultati!B36)</f>
        <v>35/2019</v>
      </c>
      <c r="B44" s="68" t="str">
        <f>IF(ISBLANK(Rezultati!C36),"",Rezultati!C36)</f>
        <v>Jegor  Bersenev</v>
      </c>
      <c r="C44" s="77">
        <f>Rezultati!G36</f>
        <v>5</v>
      </c>
      <c r="D44" s="77">
        <f>MAX(Rezultati!I36,Rezultati!H36)</f>
        <v>0</v>
      </c>
      <c r="E44" s="87" t="str">
        <f>Evidencija!I42</f>
        <v>F</v>
      </c>
      <c r="F44" s="9"/>
    </row>
    <row r="45" spans="1:6" ht="12.75">
      <c r="A45" s="67" t="str">
        <f>IF(ISBLANK(Rezultati!B37),"",Rezultati!B37)</f>
        <v>36/2019</v>
      </c>
      <c r="B45" s="68" t="str">
        <f>IF(ISBLANK(Rezultati!C37),"",Rezultati!C37)</f>
        <v>Andrea  Marić</v>
      </c>
      <c r="C45" s="77">
        <f>Rezultati!G37</f>
        <v>0</v>
      </c>
      <c r="D45" s="77">
        <f>MAX(Rezultati!I37,Rezultati!H37)</f>
        <v>0</v>
      </c>
      <c r="E45" s="87" t="str">
        <f>Evidencija!I43</f>
        <v>-</v>
      </c>
      <c r="F45" s="9"/>
    </row>
    <row r="46" spans="1:6" ht="12.75">
      <c r="A46" s="67" t="str">
        <f>IF(ISBLANK(Rezultati!B38),"",Rezultati!B38)</f>
        <v>37/2019</v>
      </c>
      <c r="B46" s="68" t="str">
        <f>IF(ISBLANK(Rezultati!C38),"",Rezultati!C38)</f>
        <v>Vuk  Đukanović</v>
      </c>
      <c r="C46" s="77">
        <f>Rezultati!G38</f>
        <v>45</v>
      </c>
      <c r="D46" s="77">
        <f>MAX(Rezultati!I38,Rezultati!H38)</f>
        <v>21</v>
      </c>
      <c r="E46" s="87" t="str">
        <f>Evidencija!I44</f>
        <v>C</v>
      </c>
      <c r="F46" s="9"/>
    </row>
    <row r="47" spans="1:6" ht="12.75">
      <c r="A47" s="67" t="str">
        <f>IF(ISBLANK(Rezultati!B39),"",Rezultati!B39)</f>
        <v>38/2019</v>
      </c>
      <c r="B47" s="68" t="str">
        <f>IF(ISBLANK(Rezultati!C39),"",Rezultati!C39)</f>
        <v>Todor  Pajović</v>
      </c>
      <c r="C47" s="77">
        <f>Rezultati!G39</f>
        <v>30</v>
      </c>
      <c r="D47" s="77">
        <f>MAX(Rezultati!I39,Rezultati!H39)</f>
        <v>19</v>
      </c>
      <c r="E47" s="87" t="str">
        <f>Evidencija!I45</f>
        <v>E</v>
      </c>
      <c r="F47" s="9"/>
    </row>
    <row r="48" spans="1:6" ht="12.75">
      <c r="A48" s="67" t="str">
        <f>IF(ISBLANK(Rezultati!B40),"",Rezultati!B40)</f>
        <v>39/2019</v>
      </c>
      <c r="B48" s="68" t="str">
        <f>IF(ISBLANK(Rezultati!C40),"",Rezultati!C40)</f>
        <v>Jelena  Rastović</v>
      </c>
      <c r="C48" s="77">
        <f>Rezultati!G40</f>
        <v>40</v>
      </c>
      <c r="D48" s="77">
        <f>MAX(Rezultati!I40,Rezultati!H40)</f>
        <v>18</v>
      </c>
      <c r="E48" s="87" t="str">
        <f>Evidencija!I46</f>
        <v>D</v>
      </c>
      <c r="F48" s="9"/>
    </row>
    <row r="49" spans="1:6" ht="12.75">
      <c r="A49" s="67" t="str">
        <f>IF(ISBLANK(Rezultati!B41),"",Rezultati!B41)</f>
        <v>40/2019</v>
      </c>
      <c r="B49" s="68" t="str">
        <f>IF(ISBLANK(Rezultati!C41),"",Rezultati!C41)</f>
        <v>Filip  Smolović</v>
      </c>
      <c r="C49" s="77">
        <f>Rezultati!G41</f>
        <v>23</v>
      </c>
      <c r="D49" s="77">
        <f>MAX(Rezultati!I41,Rezultati!H41)</f>
        <v>22</v>
      </c>
      <c r="E49" s="87" t="str">
        <f>Evidencija!I47</f>
        <v>E</v>
      </c>
      <c r="F49" s="9"/>
    </row>
    <row r="50" spans="1:6" ht="12.75">
      <c r="A50" s="67" t="str">
        <f>IF(ISBLANK(Rezultati!B42),"",Rezultati!B42)</f>
        <v>41/2019</v>
      </c>
      <c r="B50" s="68" t="str">
        <f>IF(ISBLANK(Rezultati!C42),"",Rezultati!C42)</f>
        <v>Predrag  Čepić</v>
      </c>
      <c r="C50" s="77">
        <f>Rezultati!G42</f>
        <v>38</v>
      </c>
      <c r="D50" s="77">
        <f>MAX(Rezultati!I42,Rezultati!H42)</f>
        <v>10</v>
      </c>
      <c r="E50" s="87" t="str">
        <f>Evidencija!I48</f>
        <v>E</v>
      </c>
      <c r="F50" s="9"/>
    </row>
    <row r="51" spans="1:6" ht="12.75">
      <c r="A51" s="67" t="str">
        <f>IF(ISBLANK(Rezultati!B43),"",Rezultati!B43)</f>
        <v>42/2019</v>
      </c>
      <c r="B51" s="68" t="str">
        <f>IF(ISBLANK(Rezultati!C43),"",Rezultati!C43)</f>
        <v>Miloš  Marsenić</v>
      </c>
      <c r="C51" s="77">
        <f>Rezultati!G43</f>
        <v>9</v>
      </c>
      <c r="D51" s="77">
        <f>MAX(Rezultati!I43,Rezultati!H43)</f>
        <v>0</v>
      </c>
      <c r="E51" s="87" t="str">
        <f>Evidencija!I49</f>
        <v>F</v>
      </c>
      <c r="F51" s="9"/>
    </row>
    <row r="52" spans="1:6" ht="12.75">
      <c r="A52" s="67" t="str">
        <f>IF(ISBLANK(Rezultati!B44),"",Rezultati!B44)</f>
        <v>43/2019</v>
      </c>
      <c r="B52" s="68" t="str">
        <f>IF(ISBLANK(Rezultati!C44),"",Rezultati!C44)</f>
        <v>Milica  Čabarkapa</v>
      </c>
      <c r="C52" s="77">
        <f>Rezultati!G44</f>
        <v>17</v>
      </c>
      <c r="D52" s="77">
        <f>MAX(Rezultati!I44,Rezultati!H44)</f>
        <v>0</v>
      </c>
      <c r="E52" s="87" t="str">
        <f>Evidencija!I50</f>
        <v>F</v>
      </c>
      <c r="F52" s="9"/>
    </row>
    <row r="53" spans="1:6" ht="12.75">
      <c r="A53" s="67" t="str">
        <f>IF(ISBLANK(Rezultati!B45),"",Rezultati!B45)</f>
        <v>44/2019</v>
      </c>
      <c r="B53" s="68" t="str">
        <f>IF(ISBLANK(Rezultati!C45),"",Rezultati!C45)</f>
        <v>Marija  Marković</v>
      </c>
      <c r="C53" s="77">
        <f>Rezultati!G45</f>
        <v>0</v>
      </c>
      <c r="D53" s="77">
        <f>MAX(Rezultati!I45,Rezultati!H45)</f>
        <v>0</v>
      </c>
      <c r="E53" s="87" t="str">
        <f>Evidencija!I51</f>
        <v>-</v>
      </c>
      <c r="F53" s="9"/>
    </row>
    <row r="54" spans="1:6" ht="12.75">
      <c r="A54" s="67" t="str">
        <f>IF(ISBLANK(Rezultati!B46),"",Rezultati!B46)</f>
        <v>45/2019</v>
      </c>
      <c r="B54" s="68" t="str">
        <f>IF(ISBLANK(Rezultati!C46),"",Rezultati!C46)</f>
        <v>Nikola  Stanojević</v>
      </c>
      <c r="C54" s="77">
        <f>Rezultati!G46</f>
        <v>0</v>
      </c>
      <c r="D54" s="77">
        <f>MAX(Rezultati!I46,Rezultati!H46)</f>
        <v>0</v>
      </c>
      <c r="E54" s="87" t="str">
        <f>Evidencija!I52</f>
        <v>-</v>
      </c>
      <c r="F54" s="9"/>
    </row>
    <row r="55" spans="1:6" ht="12.75">
      <c r="A55" s="67" t="str">
        <f>IF(ISBLANK(Rezultati!B47),"",Rezultati!B47)</f>
        <v>46/2019</v>
      </c>
      <c r="B55" s="68" t="str">
        <f>IF(ISBLANK(Rezultati!C47),"",Rezultati!C47)</f>
        <v>Jovana  Vukićević</v>
      </c>
      <c r="C55" s="77">
        <f>Rezultati!G47</f>
        <v>10</v>
      </c>
      <c r="D55" s="77">
        <f>MAX(Rezultati!I47,Rezultati!H47)</f>
        <v>3</v>
      </c>
      <c r="E55" s="87" t="str">
        <f>Evidencija!I53</f>
        <v>F</v>
      </c>
      <c r="F55" s="9"/>
    </row>
    <row r="56" spans="1:6" ht="12.75">
      <c r="A56" s="67" t="str">
        <f>IF(ISBLANK(Rezultati!B48),"",Rezultati!B48)</f>
        <v>47/2019</v>
      </c>
      <c r="B56" s="68" t="str">
        <f>IF(ISBLANK(Rezultati!C48),"",Rezultati!C48)</f>
        <v>Todor  Hajduković</v>
      </c>
      <c r="C56" s="77">
        <f>Rezultati!G48</f>
        <v>21</v>
      </c>
      <c r="D56" s="77">
        <f>MAX(Rezultati!I48,Rezultati!H48)</f>
        <v>0</v>
      </c>
      <c r="E56" s="87" t="str">
        <f>Evidencija!I54</f>
        <v>F</v>
      </c>
      <c r="F56" s="10"/>
    </row>
    <row r="57" spans="1:6" ht="12.75">
      <c r="A57" s="67" t="str">
        <f>IF(ISBLANK(Rezultati!B49),"",Rezultati!B49)</f>
        <v>48/2019</v>
      </c>
      <c r="B57" s="68" t="str">
        <f>IF(ISBLANK(Rezultati!C49),"",Rezultati!C49)</f>
        <v>Magdalena  Šundić</v>
      </c>
      <c r="C57" s="77">
        <f>Rezultati!G49</f>
        <v>33</v>
      </c>
      <c r="D57" s="77">
        <f>MAX(Rezultati!I49,Rezultati!H49)</f>
        <v>13</v>
      </c>
      <c r="E57" s="87" t="str">
        <f>Evidencija!I55</f>
        <v>E</v>
      </c>
      <c r="F57" s="10"/>
    </row>
    <row r="58" spans="1:6" ht="12.75">
      <c r="A58" s="67" t="str">
        <f>IF(ISBLANK(Rezultati!B50),"",Rezultati!B50)</f>
        <v>49/2019</v>
      </c>
      <c r="B58" s="68" t="str">
        <f>IF(ISBLANK(Rezultati!C50),"",Rezultati!C50)</f>
        <v>Marko  Pejanović</v>
      </c>
      <c r="C58" s="77">
        <f>Rezultati!G50</f>
        <v>35</v>
      </c>
      <c r="D58" s="77">
        <f>MAX(Rezultati!I50,Rezultati!H50)</f>
        <v>15</v>
      </c>
      <c r="E58" s="87" t="str">
        <f>Evidencija!I56</f>
        <v>E</v>
      </c>
      <c r="F58" s="10"/>
    </row>
    <row r="59" spans="1:6" ht="12.75">
      <c r="A59" s="67" t="str">
        <f>IF(ISBLANK(Rezultati!B51),"",Rezultati!B51)</f>
        <v>50/2019</v>
      </c>
      <c r="B59" s="68" t="str">
        <f>IF(ISBLANK(Rezultati!C51),"",Rezultati!C51)</f>
        <v>Boran  Dizdarević</v>
      </c>
      <c r="C59" s="77">
        <f>Rezultati!G51</f>
        <v>17</v>
      </c>
      <c r="D59" s="77">
        <f>MAX(Rezultati!I51,Rezultati!H51)</f>
        <v>21</v>
      </c>
      <c r="E59" s="87" t="str">
        <f>Evidencija!I57</f>
        <v>F</v>
      </c>
      <c r="F59" s="10"/>
    </row>
    <row r="60" spans="1:6" ht="12.75">
      <c r="A60" s="67" t="str">
        <f>IF(ISBLANK(Rezultati!B52),"",Rezultati!B52)</f>
        <v>51/2019</v>
      </c>
      <c r="B60" s="68" t="str">
        <f>IF(ISBLANK(Rezultati!C52),"",Rezultati!C52)</f>
        <v>Fuad  Hodžić</v>
      </c>
      <c r="C60" s="77">
        <f>Rezultati!G52</f>
        <v>37</v>
      </c>
      <c r="D60" s="77">
        <f>MAX(Rezultati!I52,Rezultati!H52)</f>
        <v>16</v>
      </c>
      <c r="E60" s="87" t="str">
        <f>Evidencija!I58</f>
        <v>E</v>
      </c>
      <c r="F60" s="10"/>
    </row>
    <row r="61" spans="1:6" ht="12.75">
      <c r="A61" s="67" t="str">
        <f>IF(ISBLANK(Rezultati!B53),"",Rezultati!B53)</f>
        <v>52/2019</v>
      </c>
      <c r="B61" s="68" t="str">
        <f>IF(ISBLANK(Rezultati!C53),"",Rezultati!C53)</f>
        <v>Tamara  Gluščević</v>
      </c>
      <c r="C61" s="77">
        <f>Rezultati!G53</f>
        <v>10</v>
      </c>
      <c r="D61" s="77">
        <f>MAX(Rezultati!I53,Rezultati!H53)</f>
        <v>6</v>
      </c>
      <c r="E61" s="87" t="str">
        <f>Evidencija!I59</f>
        <v>F</v>
      </c>
      <c r="F61" s="10"/>
    </row>
    <row r="62" spans="1:6" ht="12.75">
      <c r="A62" s="67" t="str">
        <f>IF(ISBLANK(Rezultati!B54),"",Rezultati!B54)</f>
        <v>53/2019</v>
      </c>
      <c r="B62" s="68" t="str">
        <f>IF(ISBLANK(Rezultati!C54),"",Rezultati!C54)</f>
        <v>Marko  Vučurović</v>
      </c>
      <c r="C62" s="77">
        <f>Rezultati!G54</f>
        <v>40</v>
      </c>
      <c r="D62" s="77">
        <f>MAX(Rezultati!I54,Rezultati!H54)</f>
        <v>27</v>
      </c>
      <c r="E62" s="87" t="str">
        <f>Evidencija!I60</f>
        <v>C</v>
      </c>
      <c r="F62" s="10"/>
    </row>
    <row r="63" spans="1:6" ht="12.75">
      <c r="A63" s="67" t="str">
        <f>IF(ISBLANK(Rezultati!B55),"",Rezultati!B55)</f>
        <v>54/2019</v>
      </c>
      <c r="B63" s="68" t="str">
        <f>IF(ISBLANK(Rezultati!C55),"",Rezultati!C55)</f>
        <v>Jelena  Pudar</v>
      </c>
      <c r="C63" s="77">
        <f>Rezultati!G55</f>
        <v>38</v>
      </c>
      <c r="D63" s="77">
        <f>MAX(Rezultati!I55,Rezultati!H55)</f>
        <v>17</v>
      </c>
      <c r="E63" s="87" t="str">
        <f>Evidencija!I61</f>
        <v>D</v>
      </c>
      <c r="F63" s="10"/>
    </row>
    <row r="64" spans="1:6" ht="12.75">
      <c r="A64" s="67" t="str">
        <f>IF(ISBLANK(Rezultati!B56),"",Rezultati!B56)</f>
        <v>55/2019</v>
      </c>
      <c r="B64" s="68" t="str">
        <f>IF(ISBLANK(Rezultati!C56),"",Rezultati!C56)</f>
        <v>Sonja  Minić</v>
      </c>
      <c r="C64" s="77">
        <f>Rezultati!G56</f>
        <v>32</v>
      </c>
      <c r="D64" s="77">
        <f>MAX(Rezultati!I56,Rezultati!H56)</f>
        <v>18</v>
      </c>
      <c r="E64" s="87" t="str">
        <f>Evidencija!I62</f>
        <v>E</v>
      </c>
      <c r="F64" s="10"/>
    </row>
    <row r="65" spans="1:6" ht="12.75">
      <c r="A65" s="67" t="str">
        <f>IF(ISBLANK(Rezultati!B57),"",Rezultati!B57)</f>
        <v>56/2019</v>
      </c>
      <c r="B65" s="68" t="str">
        <f>IF(ISBLANK(Rezultati!C57),"",Rezultati!C57)</f>
        <v>Aleksandar  Drašković</v>
      </c>
      <c r="C65" s="77">
        <f>Rezultati!G57</f>
        <v>17</v>
      </c>
      <c r="D65" s="77">
        <f>MAX(Rezultati!I57,Rezultati!H57)</f>
        <v>30</v>
      </c>
      <c r="E65" s="87" t="str">
        <f>Evidencija!I63</f>
        <v>E</v>
      </c>
      <c r="F65" s="10"/>
    </row>
    <row r="66" spans="1:6" ht="12.75">
      <c r="A66" s="67" t="str">
        <f>IF(ISBLANK(Rezultati!B58),"",Rezultati!B58)</f>
        <v>57/2019</v>
      </c>
      <c r="B66" s="68" t="str">
        <f>IF(ISBLANK(Rezultati!C58),"",Rezultati!C58)</f>
        <v>Nemanja  Nikolić</v>
      </c>
      <c r="C66" s="77">
        <f>Rezultati!G58</f>
        <v>49</v>
      </c>
      <c r="D66" s="77">
        <f>MAX(Rezultati!I58,Rezultati!H58)</f>
        <v>45</v>
      </c>
      <c r="E66" s="87" t="str">
        <f>Evidencija!I64</f>
        <v>A</v>
      </c>
      <c r="F66" s="10"/>
    </row>
    <row r="67" spans="1:6" ht="12.75">
      <c r="A67" s="67" t="str">
        <f>IF(ISBLANK(Rezultati!B59),"",Rezultati!B59)</f>
        <v>58/2019</v>
      </c>
      <c r="B67" s="68" t="str">
        <f>IF(ISBLANK(Rezultati!C59),"",Rezultati!C59)</f>
        <v>Milica  Leković</v>
      </c>
      <c r="C67" s="77">
        <f>Rezultati!G59</f>
        <v>40</v>
      </c>
      <c r="D67" s="77">
        <f>MAX(Rezultati!I59,Rezultati!H59)</f>
        <v>21</v>
      </c>
      <c r="E67" s="87" t="str">
        <f>Evidencija!I65</f>
        <v>D</v>
      </c>
      <c r="F67" s="10"/>
    </row>
    <row r="68" spans="1:6" ht="12.75">
      <c r="A68" s="67" t="str">
        <f>IF(ISBLANK(Rezultati!B60),"",Rezultati!B60)</f>
        <v>59/2019</v>
      </c>
      <c r="B68" s="68" t="str">
        <f>IF(ISBLANK(Rezultati!C60),"",Rezultati!C60)</f>
        <v>Muamera  Jasavić</v>
      </c>
      <c r="C68" s="77">
        <f>Rezultati!G60</f>
        <v>0</v>
      </c>
      <c r="D68" s="77">
        <f>MAX(Rezultati!I60,Rezultati!H60)</f>
        <v>8</v>
      </c>
      <c r="E68" s="87" t="str">
        <f>Evidencija!I66</f>
        <v>F</v>
      </c>
      <c r="F68" s="10"/>
    </row>
    <row r="69" spans="1:6" ht="12.75">
      <c r="A69" s="67" t="str">
        <f>IF(ISBLANK(Rezultati!B61),"",Rezultati!B61)</f>
        <v>60/2019</v>
      </c>
      <c r="B69" s="68" t="str">
        <f>IF(ISBLANK(Rezultati!C61),"",Rezultati!C61)</f>
        <v>Lazar  Trifunović</v>
      </c>
      <c r="C69" s="77">
        <f>Rezultati!G61</f>
        <v>32</v>
      </c>
      <c r="D69" s="77">
        <f>MAX(Rezultati!I61,Rezultati!H61)</f>
        <v>19</v>
      </c>
      <c r="E69" s="87" t="str">
        <f>Evidencija!I67</f>
        <v>E</v>
      </c>
      <c r="F69" s="10"/>
    </row>
    <row r="70" spans="1:6" ht="12.75">
      <c r="A70" s="67" t="str">
        <f>IF(ISBLANK(Rezultati!B62),"",Rezultati!B62)</f>
        <v>61/2019</v>
      </c>
      <c r="B70" s="68" t="str">
        <f>IF(ISBLANK(Rezultati!C62),"",Rezultati!C62)</f>
        <v>Nikola  Šćepanović</v>
      </c>
      <c r="C70" s="77">
        <f>Rezultati!G62</f>
        <v>28</v>
      </c>
      <c r="D70" s="77">
        <f>MAX(Rezultati!I62,Rezultati!H62)</f>
        <v>19</v>
      </c>
      <c r="E70" s="87" t="str">
        <f>Evidencija!I68</f>
        <v>E</v>
      </c>
      <c r="F70" s="10"/>
    </row>
    <row r="71" spans="1:6" ht="12.75">
      <c r="A71" s="67" t="str">
        <f>IF(ISBLANK(Rezultati!B63),"",Rezultati!B63)</f>
        <v>62/2019</v>
      </c>
      <c r="B71" s="68" t="str">
        <f>IF(ISBLANK(Rezultati!C63),"",Rezultati!C63)</f>
        <v>Irena  Marković</v>
      </c>
      <c r="C71" s="77">
        <f>Rezultati!G63</f>
        <v>23</v>
      </c>
      <c r="D71" s="77">
        <f>MAX(Rezultati!I63,Rezultati!H63)</f>
        <v>22</v>
      </c>
      <c r="E71" s="87" t="str">
        <f>Evidencija!I69</f>
        <v>E</v>
      </c>
      <c r="F71" s="10"/>
    </row>
    <row r="72" spans="1:6" ht="12.75">
      <c r="A72" s="67" t="str">
        <f>IF(ISBLANK(Rezultati!B64),"",Rezultati!B64)</f>
        <v>63/2019</v>
      </c>
      <c r="B72" s="68" t="str">
        <f>IF(ISBLANK(Rezultati!C64),"",Rezultati!C64)</f>
        <v>Aleksandar  Drakić</v>
      </c>
      <c r="C72" s="77">
        <f>Rezultati!G64</f>
        <v>28</v>
      </c>
      <c r="D72" s="77">
        <f>MAX(Rezultati!I64,Rezultati!H64)</f>
        <v>8</v>
      </c>
      <c r="E72" s="87" t="str">
        <f>Evidencija!I70</f>
        <v>F</v>
      </c>
      <c r="F72" s="10"/>
    </row>
    <row r="73" spans="1:6" ht="12.75">
      <c r="A73" s="67" t="str">
        <f>IF(ISBLANK(Rezultati!B65),"",Rezultati!B65)</f>
        <v>64/2019</v>
      </c>
      <c r="B73" s="68" t="str">
        <f>IF(ISBLANK(Rezultati!C65),"",Rezultati!C65)</f>
        <v>Aleksandra  Krunić</v>
      </c>
      <c r="C73" s="77">
        <f>Rezultati!G65</f>
        <v>42</v>
      </c>
      <c r="D73" s="77">
        <f>MAX(Rezultati!I65,Rezultati!H65)</f>
        <v>16</v>
      </c>
      <c r="E73" s="87" t="str">
        <f>Evidencija!I71</f>
        <v>D</v>
      </c>
      <c r="F73" s="10"/>
    </row>
    <row r="74" spans="1:6" ht="12.75">
      <c r="A74" s="67" t="str">
        <f>IF(ISBLANK(Rezultati!B66),"",Rezultati!B66)</f>
        <v>65/2019</v>
      </c>
      <c r="B74" s="68" t="str">
        <f>IF(ISBLANK(Rezultati!C66),"",Rezultati!C66)</f>
        <v>Dado  Grbović</v>
      </c>
      <c r="C74" s="77">
        <f>Rezultati!G66</f>
        <v>13</v>
      </c>
      <c r="D74" s="77">
        <f>MAX(Rezultati!I66,Rezultati!H66)</f>
        <v>8</v>
      </c>
      <c r="E74" s="87" t="str">
        <f>Evidencija!I72</f>
        <v>F</v>
      </c>
      <c r="F74" s="10"/>
    </row>
    <row r="75" spans="1:6" ht="12.75">
      <c r="A75" s="67" t="str">
        <f>IF(ISBLANK(Rezultati!B67),"",Rezultati!B67)</f>
        <v>66/2019</v>
      </c>
      <c r="B75" s="68" t="str">
        <f>IF(ISBLANK(Rezultati!C67),"",Rezultati!C67)</f>
        <v>Jovo  Mitrić</v>
      </c>
      <c r="C75" s="77">
        <f>Rezultati!G67</f>
        <v>35</v>
      </c>
      <c r="D75" s="77">
        <f>MAX(Rezultati!I67,Rezultati!H67)</f>
        <v>10</v>
      </c>
      <c r="E75" s="87" t="str">
        <f>Evidencija!I73</f>
        <v>E</v>
      </c>
      <c r="F75" s="10"/>
    </row>
    <row r="76" spans="1:6" ht="12.75">
      <c r="A76" s="67" t="str">
        <f>IF(ISBLANK(Rezultati!B68),"",Rezultati!B68)</f>
        <v>67/2019</v>
      </c>
      <c r="B76" s="68" t="str">
        <f>IF(ISBLANK(Rezultati!C68),"",Rezultati!C68)</f>
        <v>Nataša  Šljukić</v>
      </c>
      <c r="C76" s="77">
        <f>Rezultati!G68</f>
        <v>11</v>
      </c>
      <c r="D76" s="77">
        <f>MAX(Rezultati!I68,Rezultati!H68)</f>
        <v>8</v>
      </c>
      <c r="E76" s="87" t="str">
        <f>Evidencija!I74</f>
        <v>F</v>
      </c>
      <c r="F76" s="10"/>
    </row>
    <row r="77" spans="1:6" ht="12.75">
      <c r="A77" s="67" t="str">
        <f>IF(ISBLANK(Rezultati!B69),"",Rezultati!B69)</f>
        <v>68/2019</v>
      </c>
      <c r="B77" s="68" t="str">
        <f>IF(ISBLANK(Rezultati!C69),"",Rezultati!C69)</f>
        <v>Jovana  Čeprnić</v>
      </c>
      <c r="C77" s="77">
        <f>Rezultati!G69</f>
        <v>26</v>
      </c>
      <c r="D77" s="77">
        <f>MAX(Rezultati!I69,Rezultati!H69)</f>
        <v>0</v>
      </c>
      <c r="E77" s="87" t="str">
        <f>Evidencija!I75</f>
        <v>F</v>
      </c>
      <c r="F77" s="10"/>
    </row>
    <row r="78" spans="1:6" ht="12.75">
      <c r="A78" s="67" t="str">
        <f>IF(ISBLANK(Rezultati!B70),"",Rezultati!B70)</f>
        <v>69/2019</v>
      </c>
      <c r="B78" s="68" t="str">
        <f>IF(ISBLANK(Rezultati!C70),"",Rezultati!C70)</f>
        <v>Simon  Borilović</v>
      </c>
      <c r="C78" s="77">
        <f>Rezultati!G70</f>
        <v>42</v>
      </c>
      <c r="D78" s="77">
        <f>MAX(Rezultati!I70,Rezultati!H70)</f>
        <v>13</v>
      </c>
      <c r="E78" s="87" t="str">
        <f>Evidencija!I76</f>
        <v>D</v>
      </c>
      <c r="F78" s="10"/>
    </row>
    <row r="79" spans="1:6" ht="12.75">
      <c r="A79" s="67" t="str">
        <f>IF(ISBLANK(Rezultati!B71),"",Rezultati!B71)</f>
        <v>70/2019</v>
      </c>
      <c r="B79" s="68" t="str">
        <f>IF(ISBLANK(Rezultati!C71),"",Rezultati!C71)</f>
        <v>Vuk  Stajović</v>
      </c>
      <c r="C79" s="77">
        <f>Rezultati!G71</f>
        <v>9</v>
      </c>
      <c r="D79" s="77">
        <f>MAX(Rezultati!I71,Rezultati!H71)</f>
        <v>0</v>
      </c>
      <c r="E79" s="87" t="str">
        <f>Evidencija!I77</f>
        <v>F</v>
      </c>
      <c r="F79" s="10"/>
    </row>
    <row r="80" spans="1:6" ht="12.75">
      <c r="A80" s="67" t="str">
        <f>IF(ISBLANK(Rezultati!B72),"",Rezultati!B72)</f>
        <v>71/2019</v>
      </c>
      <c r="B80" s="68" t="str">
        <f>IF(ISBLANK(Rezultati!C72),"",Rezultati!C72)</f>
        <v>Nađa  Đorem</v>
      </c>
      <c r="C80" s="77">
        <f>Rezultati!G72</f>
        <v>19</v>
      </c>
      <c r="D80" s="77">
        <f>MAX(Rezultati!I72,Rezultati!H72)</f>
        <v>14</v>
      </c>
      <c r="E80" s="87" t="str">
        <f>Evidencija!I78</f>
        <v>F</v>
      </c>
      <c r="F80" s="10"/>
    </row>
    <row r="81" spans="1:6" ht="12.75">
      <c r="A81" s="67" t="str">
        <f>IF(ISBLANK(Rezultati!B73),"",Rezultati!B73)</f>
        <v>72/2019</v>
      </c>
      <c r="B81" s="68" t="str">
        <f>IF(ISBLANK(Rezultati!C73),"",Rezultati!C73)</f>
        <v>Ivan  Živaljević</v>
      </c>
      <c r="C81" s="77">
        <f>Rezultati!G73</f>
        <v>25</v>
      </c>
      <c r="D81" s="77">
        <f>MAX(Rezultati!I73,Rezultati!H73)</f>
        <v>0</v>
      </c>
      <c r="E81" s="87" t="str">
        <f>Evidencija!I79</f>
        <v>F</v>
      </c>
      <c r="F81" s="10"/>
    </row>
    <row r="82" spans="1:6" ht="12.75">
      <c r="A82" s="67" t="str">
        <f>IF(ISBLANK(Rezultati!B74),"",Rezultati!B74)</f>
        <v>73/2019</v>
      </c>
      <c r="B82" s="68" t="str">
        <f>IF(ISBLANK(Rezultati!C74),"",Rezultati!C74)</f>
        <v>Krsto  Babić</v>
      </c>
      <c r="C82" s="77">
        <f>Rezultati!G74</f>
        <v>22</v>
      </c>
      <c r="D82" s="77">
        <f>MAX(Rezultati!I74,Rezultati!H74)</f>
        <v>23</v>
      </c>
      <c r="E82" s="87" t="str">
        <f>Evidencija!I80</f>
        <v>E</v>
      </c>
      <c r="F82" s="10"/>
    </row>
    <row r="83" spans="1:6" ht="12.75">
      <c r="A83" s="67" t="str">
        <f>IF(ISBLANK(Rezultati!B75),"",Rezultati!B75)</f>
        <v>74/2019</v>
      </c>
      <c r="B83" s="68" t="str">
        <f>IF(ISBLANK(Rezultati!C75),"",Rezultati!C75)</f>
        <v>Milija  Pavličić</v>
      </c>
      <c r="C83" s="77">
        <f>Rezultati!G75</f>
        <v>10</v>
      </c>
      <c r="D83" s="77">
        <f>MAX(Rezultati!I75,Rezultati!H75)</f>
        <v>8</v>
      </c>
      <c r="E83" s="87" t="str">
        <f>Evidencija!I81</f>
        <v>F</v>
      </c>
      <c r="F83" s="10"/>
    </row>
    <row r="84" spans="1:6" ht="12.75">
      <c r="A84" s="67" t="str">
        <f>IF(ISBLANK(Rezultati!B76),"",Rezultati!B76)</f>
        <v>75/2019</v>
      </c>
      <c r="B84" s="68" t="str">
        <f>IF(ISBLANK(Rezultati!C76),"",Rezultati!C76)</f>
        <v>Jakov  Bijelović</v>
      </c>
      <c r="C84" s="77">
        <f>Rezultati!G76</f>
        <v>42</v>
      </c>
      <c r="D84" s="77">
        <f>MAX(Rezultati!I76,Rezultati!H76)</f>
        <v>0</v>
      </c>
      <c r="E84" s="87" t="str">
        <f>Evidencija!I82</f>
        <v>F</v>
      </c>
      <c r="F84" s="10"/>
    </row>
    <row r="85" spans="1:6" ht="12.75">
      <c r="A85" s="67" t="str">
        <f>IF(ISBLANK(Rezultati!B77),"",Rezultati!B77)</f>
        <v>76/2019</v>
      </c>
      <c r="B85" s="68" t="str">
        <f>IF(ISBLANK(Rezultati!C77),"",Rezultati!C77)</f>
        <v>Nikola  Đikanović</v>
      </c>
      <c r="C85" s="77">
        <f>Rezultati!G77</f>
        <v>40</v>
      </c>
      <c r="D85" s="77">
        <f>MAX(Rezultati!I77,Rezultati!H77)</f>
        <v>20</v>
      </c>
      <c r="E85" s="87" t="str">
        <f>Evidencija!I83</f>
        <v>D</v>
      </c>
      <c r="F85" s="10"/>
    </row>
    <row r="86" spans="1:6" ht="12.75">
      <c r="A86" s="67" t="str">
        <f>IF(ISBLANK(Rezultati!B78),"",Rezultati!B78)</f>
        <v>77/2019</v>
      </c>
      <c r="B86" s="68" t="str">
        <f>IF(ISBLANK(Rezultati!C78),"",Rezultati!C78)</f>
        <v>Petar  Drinćič</v>
      </c>
      <c r="C86" s="77">
        <f>Rezultati!G78</f>
        <v>45</v>
      </c>
      <c r="D86" s="77">
        <f>MAX(Rezultati!I78,Rezultati!H78)</f>
        <v>18</v>
      </c>
      <c r="E86" s="87" t="str">
        <f>Evidencija!I84</f>
        <v>D</v>
      </c>
      <c r="F86" s="10"/>
    </row>
    <row r="87" spans="1:6" ht="12.75">
      <c r="A87" s="67" t="str">
        <f>IF(ISBLANK(Rezultati!B79),"",Rezultati!B79)</f>
        <v>78/2019</v>
      </c>
      <c r="B87" s="68" t="str">
        <f>IF(ISBLANK(Rezultati!C79),"",Rezultati!C79)</f>
        <v>Adis  Martinović</v>
      </c>
      <c r="C87" s="77">
        <f>Rezultati!G79</f>
        <v>25</v>
      </c>
      <c r="D87" s="77">
        <f>MAX(Rezultati!I79,Rezultati!H79)</f>
        <v>0</v>
      </c>
      <c r="E87" s="87" t="str">
        <f>Evidencija!I85</f>
        <v>F</v>
      </c>
      <c r="F87" s="10"/>
    </row>
    <row r="88" spans="1:6" ht="12.75">
      <c r="A88" s="67" t="str">
        <f>IF(ISBLANK(Rezultati!B80),"",Rezultati!B80)</f>
        <v>79/2019</v>
      </c>
      <c r="B88" s="68" t="str">
        <f>IF(ISBLANK(Rezultati!C80),"",Rezultati!C80)</f>
        <v>Nikola  Živković</v>
      </c>
      <c r="C88" s="77">
        <f>Rezultati!G80</f>
        <v>24</v>
      </c>
      <c r="D88" s="77">
        <f>MAX(Rezultati!I80,Rezultati!H80)</f>
        <v>0</v>
      </c>
      <c r="E88" s="87" t="str">
        <f>Evidencija!I86</f>
        <v>F</v>
      </c>
      <c r="F88" s="10"/>
    </row>
    <row r="89" spans="1:6" ht="12.75">
      <c r="A89" s="67" t="str">
        <f>IF(ISBLANK(Rezultati!B81),"",Rezultati!B81)</f>
        <v>80/2019</v>
      </c>
      <c r="B89" s="68" t="str">
        <f>IF(ISBLANK(Rezultati!C81),"",Rezultati!C81)</f>
        <v>Lazar  Mrkić</v>
      </c>
      <c r="C89" s="77">
        <f>Rezultati!G81</f>
        <v>39</v>
      </c>
      <c r="D89" s="77">
        <f>MAX(Rezultati!I81,Rezultati!H81)</f>
        <v>0</v>
      </c>
      <c r="E89" s="87" t="str">
        <f>Evidencija!I87</f>
        <v>F</v>
      </c>
      <c r="F89" s="10"/>
    </row>
    <row r="90" spans="1:6" ht="12.75">
      <c r="A90" s="67" t="str">
        <f>IF(ISBLANK(Rezultati!B82),"",Rezultati!B82)</f>
        <v>81/2019</v>
      </c>
      <c r="B90" s="68" t="str">
        <f>IF(ISBLANK(Rezultati!C82),"",Rezultati!C82)</f>
        <v>Ivan  Kozulić</v>
      </c>
      <c r="C90" s="77">
        <f>Rezultati!G82</f>
        <v>41</v>
      </c>
      <c r="D90" s="77">
        <f>MAX(Rezultati!I82,Rezultati!H82)</f>
        <v>0</v>
      </c>
      <c r="E90" s="87" t="str">
        <f>Evidencija!I88</f>
        <v>F</v>
      </c>
      <c r="F90" s="10"/>
    </row>
    <row r="91" spans="1:6" ht="12.75">
      <c r="A91" s="67" t="str">
        <f>IF(ISBLANK(Rezultati!B83),"",Rezultati!B83)</f>
        <v>82/2019</v>
      </c>
      <c r="B91" s="68" t="str">
        <f>IF(ISBLANK(Rezultati!C83),"",Rezultati!C83)</f>
        <v>Stefan  Vujačić</v>
      </c>
      <c r="C91" s="77">
        <f>Rezultati!G83</f>
        <v>10</v>
      </c>
      <c r="D91" s="77">
        <f>MAX(Rezultati!I83,Rezultati!H83)</f>
        <v>0</v>
      </c>
      <c r="E91" s="87" t="str">
        <f>Evidencija!I89</f>
        <v>F</v>
      </c>
      <c r="F91" s="10"/>
    </row>
    <row r="92" spans="1:6" ht="12.75">
      <c r="A92" s="67" t="str">
        <f>IF(ISBLANK(Rezultati!B84),"",Rezultati!B84)</f>
        <v>83/2019</v>
      </c>
      <c r="B92" s="68" t="str">
        <f>IF(ISBLANK(Rezultati!C84),"",Rezultati!C84)</f>
        <v>Igor  Kojović</v>
      </c>
      <c r="C92" s="77">
        <f>Rezultati!G84</f>
        <v>0</v>
      </c>
      <c r="D92" s="77">
        <f>MAX(Rezultati!I84,Rezultati!H84)</f>
        <v>0</v>
      </c>
      <c r="E92" s="87" t="str">
        <f>Evidencija!I90</f>
        <v>-</v>
      </c>
      <c r="F92" s="10"/>
    </row>
    <row r="93" spans="1:6" ht="12.75">
      <c r="A93" s="67" t="str">
        <f>IF(ISBLANK(Rezultati!B85),"",Rezultati!B85)</f>
        <v>84/2019</v>
      </c>
      <c r="B93" s="68" t="str">
        <f>IF(ISBLANK(Rezultati!C85),"",Rezultati!C85)</f>
        <v>Aldin  Redžematović</v>
      </c>
      <c r="C93" s="77">
        <f>Rezultati!G85</f>
        <v>42</v>
      </c>
      <c r="D93" s="77">
        <f>MAX(Rezultati!I85,Rezultati!H85)</f>
        <v>12</v>
      </c>
      <c r="E93" s="87" t="str">
        <f>Evidencija!I91</f>
        <v>E</v>
      </c>
      <c r="F93" s="10"/>
    </row>
    <row r="94" spans="1:6" ht="12.75">
      <c r="A94" s="67" t="str">
        <f>IF(ISBLANK(Rezultati!B86),"",Rezultati!B86)</f>
        <v>85/2019</v>
      </c>
      <c r="B94" s="68" t="str">
        <f>IF(ISBLANK(Rezultati!C86),"",Rezultati!C86)</f>
        <v>Šćepan  Radojević</v>
      </c>
      <c r="C94" s="77">
        <f>Rezultati!G86</f>
        <v>26</v>
      </c>
      <c r="D94" s="77">
        <f>MAX(Rezultati!I86,Rezultati!H86)</f>
        <v>13</v>
      </c>
      <c r="E94" s="87" t="str">
        <f>Evidencija!I92</f>
        <v>F</v>
      </c>
      <c r="F94" s="10"/>
    </row>
    <row r="95" spans="1:6" ht="12.75">
      <c r="A95" s="67" t="str">
        <f>IF(ISBLANK(Rezultati!B87),"",Rezultati!B87)</f>
        <v>86/2019</v>
      </c>
      <c r="B95" s="68" t="str">
        <f>IF(ISBLANK(Rezultati!C87),"",Rezultati!C87)</f>
        <v>Jana  Čepić</v>
      </c>
      <c r="C95" s="77">
        <f>Rezultati!G87</f>
        <v>27</v>
      </c>
      <c r="D95" s="77">
        <f>MAX(Rezultati!I87,Rezultati!H87)</f>
        <v>15</v>
      </c>
      <c r="E95" s="87" t="str">
        <f>Evidencija!I93</f>
        <v>F</v>
      </c>
      <c r="F95" s="10"/>
    </row>
    <row r="96" spans="1:6" ht="12.75">
      <c r="A96" s="67" t="str">
        <f>IF(ISBLANK(Rezultati!B88),"",Rezultati!B88)</f>
        <v>87/2019</v>
      </c>
      <c r="B96" s="68" t="str">
        <f>IF(ISBLANK(Rezultati!C88),"",Rezultati!C88)</f>
        <v>Bojan  Bojović</v>
      </c>
      <c r="C96" s="77">
        <f>Rezultati!G88</f>
        <v>0</v>
      </c>
      <c r="D96" s="77">
        <f>MAX(Rezultati!I88,Rezultati!H88)</f>
        <v>0</v>
      </c>
      <c r="E96" s="87" t="str">
        <f>Evidencija!I94</f>
        <v>F</v>
      </c>
      <c r="F96" s="10"/>
    </row>
    <row r="97" spans="1:6" ht="12.75">
      <c r="A97" s="67" t="str">
        <f>IF(ISBLANK(Rezultati!B89),"",Rezultati!B89)</f>
        <v>88/2019</v>
      </c>
      <c r="B97" s="68" t="str">
        <f>IF(ISBLANK(Rezultati!C89),"",Rezultati!C89)</f>
        <v>Milo  Đuretić</v>
      </c>
      <c r="C97" s="77">
        <f>Rezultati!G89</f>
        <v>33</v>
      </c>
      <c r="D97" s="77">
        <f>MAX(Rezultati!I89,Rezultati!H89)</f>
        <v>6</v>
      </c>
      <c r="E97" s="87" t="str">
        <f>Evidencija!I95</f>
        <v>F</v>
      </c>
      <c r="F97" s="10"/>
    </row>
    <row r="98" spans="1:6" ht="12.75">
      <c r="A98" s="67" t="str">
        <f>IF(ISBLANK(Rezultati!B90),"",Rezultati!B90)</f>
        <v>89/2019</v>
      </c>
      <c r="B98" s="68" t="str">
        <f>IF(ISBLANK(Rezultati!C90),"",Rezultati!C90)</f>
        <v>Anđelo  Halilović</v>
      </c>
      <c r="C98" s="77">
        <f>Rezultati!G90</f>
        <v>0</v>
      </c>
      <c r="D98" s="77">
        <f>MAX(Rezultati!I90,Rezultati!H90)</f>
        <v>0</v>
      </c>
      <c r="E98" s="87" t="str">
        <f>Evidencija!I96</f>
        <v>-</v>
      </c>
      <c r="F98" s="10"/>
    </row>
    <row r="99" spans="1:6" ht="12.75">
      <c r="A99" s="67" t="str">
        <f>IF(ISBLANK(Rezultati!B91),"",Rezultati!B91)</f>
        <v>90/2019</v>
      </c>
      <c r="B99" s="68" t="str">
        <f>IF(ISBLANK(Rezultati!C91),"",Rezultati!C91)</f>
        <v>Sergej  Mašanović</v>
      </c>
      <c r="C99" s="77">
        <f>Rezultati!G91</f>
        <v>30</v>
      </c>
      <c r="D99" s="77">
        <f>MAX(Rezultati!I91,Rezultati!H91)</f>
        <v>15</v>
      </c>
      <c r="E99" s="87" t="str">
        <f>Evidencija!I97</f>
        <v>E</v>
      </c>
      <c r="F99" s="10"/>
    </row>
    <row r="100" spans="1:6" ht="12.75">
      <c r="A100" s="67" t="str">
        <f>IF(ISBLANK(Rezultati!B92),"",Rezultati!B92)</f>
        <v>91/2019</v>
      </c>
      <c r="B100" s="68" t="str">
        <f>IF(ISBLANK(Rezultati!C92),"",Rezultati!C92)</f>
        <v>Semir  Husović</v>
      </c>
      <c r="C100" s="77">
        <f>Rezultati!G92</f>
        <v>40</v>
      </c>
      <c r="D100" s="77">
        <f>MAX(Rezultati!I92,Rezultati!H92)</f>
        <v>2</v>
      </c>
      <c r="E100" s="87" t="str">
        <f>Evidencija!I98</f>
        <v>F</v>
      </c>
      <c r="F100" s="10"/>
    </row>
    <row r="101" spans="1:6" ht="12.75">
      <c r="A101" s="67" t="str">
        <f>IF(ISBLANK(Rezultati!B93),"",Rezultati!B93)</f>
        <v>92/2019</v>
      </c>
      <c r="B101" s="68" t="str">
        <f>IF(ISBLANK(Rezultati!C93),"",Rezultati!C93)</f>
        <v>Jelena  Pečurica</v>
      </c>
      <c r="C101" s="77">
        <f>Rezultati!G93</f>
        <v>45</v>
      </c>
      <c r="D101" s="77">
        <f>MAX(Rezultati!I93,Rezultati!H93)</f>
        <v>19</v>
      </c>
      <c r="E101" s="87" t="str">
        <f>Evidencija!I99</f>
        <v>D</v>
      </c>
      <c r="F101" s="10"/>
    </row>
    <row r="102" spans="1:6" ht="12.75">
      <c r="A102" s="67" t="str">
        <f>IF(ISBLANK(Rezultati!B94),"",Rezultati!B94)</f>
        <v>93/2019</v>
      </c>
      <c r="B102" s="68" t="str">
        <f>IF(ISBLANK(Rezultati!C94),"",Rezultati!C94)</f>
        <v>Nemanja  Aković</v>
      </c>
      <c r="C102" s="77">
        <f>Rezultati!G94</f>
        <v>22</v>
      </c>
      <c r="D102" s="77">
        <f>MAX(Rezultati!I94,Rezultati!H94)</f>
        <v>10</v>
      </c>
      <c r="E102" s="87" t="str">
        <f>Evidencija!I100</f>
        <v>F</v>
      </c>
      <c r="F102" s="10"/>
    </row>
    <row r="103" spans="1:6" ht="12.75">
      <c r="A103" s="67" t="str">
        <f>IF(ISBLANK(Rezultati!B95),"",Rezultati!B95)</f>
        <v>94/2019</v>
      </c>
      <c r="B103" s="68" t="str">
        <f>IF(ISBLANK(Rezultati!C95),"",Rezultati!C95)</f>
        <v>Andrija  Vukićević</v>
      </c>
      <c r="C103" s="77">
        <f>Rezultati!G95</f>
        <v>26</v>
      </c>
      <c r="D103" s="77">
        <f>MAX(Rezultati!I95,Rezultati!H95)</f>
        <v>28</v>
      </c>
      <c r="E103" s="87" t="str">
        <f>Evidencija!I101</f>
        <v>E</v>
      </c>
      <c r="F103" s="10"/>
    </row>
    <row r="104" spans="1:6" ht="12.75">
      <c r="A104" s="67" t="str">
        <f>IF(ISBLANK(Rezultati!B96),"",Rezultati!B96)</f>
        <v>95/2019</v>
      </c>
      <c r="B104" s="68" t="str">
        <f>IF(ISBLANK(Rezultati!C96),"",Rezultati!C96)</f>
        <v>Nikola  Knežević</v>
      </c>
      <c r="C104" s="77">
        <f>Rezultati!G96</f>
        <v>32</v>
      </c>
      <c r="D104" s="77">
        <f>MAX(Rezultati!I96,Rezultati!H96)</f>
        <v>14</v>
      </c>
      <c r="E104" s="87" t="str">
        <f>Evidencija!I102</f>
        <v>E</v>
      </c>
      <c r="F104" s="10"/>
    </row>
    <row r="105" spans="1:6" ht="12.75">
      <c r="A105" s="67" t="str">
        <f>IF(ISBLANK(Rezultati!B97),"",Rezultati!B97)</f>
        <v>96/2019</v>
      </c>
      <c r="B105" s="68" t="str">
        <f>IF(ISBLANK(Rezultati!C97),"",Rezultati!C97)</f>
        <v>Milena  Radičević</v>
      </c>
      <c r="C105" s="77">
        <f>Rezultati!G97</f>
        <v>32</v>
      </c>
      <c r="D105" s="77">
        <f>MAX(Rezultati!I97,Rezultati!H97)</f>
        <v>0</v>
      </c>
      <c r="E105" s="87" t="str">
        <f>Evidencija!I103</f>
        <v>F</v>
      </c>
      <c r="F105" s="10"/>
    </row>
    <row r="106" spans="1:6" ht="12.75">
      <c r="A106" s="67" t="str">
        <f>IF(ISBLANK(Rezultati!B98),"",Rezultati!B98)</f>
        <v>97/2019</v>
      </c>
      <c r="B106" s="68" t="str">
        <f>IF(ISBLANK(Rezultati!C98),"",Rezultati!C98)</f>
        <v>Iva  Bulatović</v>
      </c>
      <c r="C106" s="77">
        <f>Rezultati!G98</f>
        <v>44</v>
      </c>
      <c r="D106" s="77">
        <f>MAX(Rezultati!I98,Rezultati!H98)</f>
        <v>29</v>
      </c>
      <c r="E106" s="87" t="str">
        <f>Evidencija!I104</f>
        <v>C</v>
      </c>
      <c r="F106" s="10"/>
    </row>
    <row r="107" spans="1:6" ht="12.75">
      <c r="A107" s="67" t="str">
        <f>IF(ISBLANK(Rezultati!B99),"",Rezultati!B99)</f>
        <v>98/2019</v>
      </c>
      <c r="B107" s="68" t="str">
        <f>IF(ISBLANK(Rezultati!C99),"",Rezultati!C99)</f>
        <v>Jovan  Ojdanić</v>
      </c>
      <c r="C107" s="77">
        <f>Rezultati!G99</f>
        <v>23</v>
      </c>
      <c r="D107" s="77">
        <f>MAX(Rezultati!I99,Rezultati!H99)</f>
        <v>0</v>
      </c>
      <c r="E107" s="87" t="str">
        <f>Evidencija!I105</f>
        <v>F</v>
      </c>
      <c r="F107" s="10"/>
    </row>
    <row r="108" spans="1:6" ht="12.75">
      <c r="A108" s="67" t="str">
        <f>IF(ISBLANK(Rezultati!B100),"",Rezultati!B100)</f>
        <v>99/2019</v>
      </c>
      <c r="B108" s="68" t="str">
        <f>IF(ISBLANK(Rezultati!C100),"",Rezultati!C100)</f>
        <v>Stefan  Šimun</v>
      </c>
      <c r="C108" s="77">
        <f>Rezultati!G100</f>
        <v>16</v>
      </c>
      <c r="D108" s="77">
        <f>MAX(Rezultati!I100,Rezultati!H100)</f>
        <v>19</v>
      </c>
      <c r="E108" s="87" t="str">
        <f>Evidencija!I106</f>
        <v>F</v>
      </c>
      <c r="F108" s="10"/>
    </row>
    <row r="109" spans="1:6" ht="12.75">
      <c r="A109" s="67" t="str">
        <f>IF(ISBLANK(Rezultati!B101),"",Rezultati!B101)</f>
        <v>100/2019</v>
      </c>
      <c r="B109" s="68" t="str">
        <f>IF(ISBLANK(Rezultati!C101),"",Rezultati!C101)</f>
        <v>Pavle  Pustahija</v>
      </c>
      <c r="C109" s="77">
        <f>Rezultati!G101</f>
        <v>39</v>
      </c>
      <c r="D109" s="77">
        <f>MAX(Rezultati!I101,Rezultati!H101)</f>
        <v>14</v>
      </c>
      <c r="E109" s="87" t="str">
        <f>Evidencija!I107</f>
        <v>E</v>
      </c>
      <c r="F109" s="10"/>
    </row>
    <row r="110" spans="1:6" ht="12.75">
      <c r="A110" s="67" t="str">
        <f>IF(ISBLANK(Rezultati!B102),"",Rezultati!B102)</f>
        <v>101/2019</v>
      </c>
      <c r="B110" s="68" t="str">
        <f>IF(ISBLANK(Rezultati!C102),"",Rezultati!C102)</f>
        <v>Nikola  Đukić</v>
      </c>
      <c r="C110" s="77">
        <f>Rezultati!G102</f>
        <v>30</v>
      </c>
      <c r="D110" s="77">
        <f>MAX(Rezultati!I102,Rezultati!H102)</f>
        <v>23</v>
      </c>
      <c r="E110" s="87" t="str">
        <f>Evidencija!I108</f>
        <v>E</v>
      </c>
      <c r="F110" s="10"/>
    </row>
    <row r="111" spans="1:6" ht="12.75">
      <c r="A111" s="67" t="str">
        <f>IF(ISBLANK(Rezultati!B103),"",Rezultati!B103)</f>
        <v>102/2019</v>
      </c>
      <c r="B111" s="68" t="str">
        <f>IF(ISBLANK(Rezultati!C103),"",Rezultati!C103)</f>
        <v>Jelena  Ćetković</v>
      </c>
      <c r="C111" s="77">
        <f>Rezultati!G103</f>
        <v>20</v>
      </c>
      <c r="D111" s="77">
        <f>MAX(Rezultati!I103,Rezultati!H103)</f>
        <v>0</v>
      </c>
      <c r="E111" s="87" t="str">
        <f>Evidencija!I109</f>
        <v>F</v>
      </c>
      <c r="F111" s="10"/>
    </row>
    <row r="112" spans="1:6" ht="12.75">
      <c r="A112" s="67" t="str">
        <f>IF(ISBLANK(Rezultati!B104),"",Rezultati!B104)</f>
        <v>103/2019</v>
      </c>
      <c r="B112" s="68" t="str">
        <f>IF(ISBLANK(Rezultati!C104),"",Rezultati!C104)</f>
        <v>Momčilo  Korać</v>
      </c>
      <c r="C112" s="77">
        <f>Rezultati!G104</f>
        <v>6</v>
      </c>
      <c r="D112" s="77">
        <f>MAX(Rezultati!I104,Rezultati!H104)</f>
        <v>0</v>
      </c>
      <c r="E112" s="87" t="str">
        <f>Evidencija!I110</f>
        <v>F</v>
      </c>
      <c r="F112" s="10"/>
    </row>
    <row r="113" spans="1:6" ht="12.75">
      <c r="A113" s="67" t="str">
        <f>IF(ISBLANK(Rezultati!B105),"",Rezultati!B105)</f>
        <v>104/2019</v>
      </c>
      <c r="B113" s="68" t="str">
        <f>IF(ISBLANK(Rezultati!C105),"",Rezultati!C105)</f>
        <v>Aleksandar  Marković</v>
      </c>
      <c r="C113" s="77">
        <f>Rezultati!G105</f>
        <v>15</v>
      </c>
      <c r="D113" s="77">
        <f>MAX(Rezultati!I105,Rezultati!H105)</f>
        <v>0</v>
      </c>
      <c r="E113" s="87" t="str">
        <f>Evidencija!I111</f>
        <v>F</v>
      </c>
      <c r="F113" s="10"/>
    </row>
    <row r="114" spans="1:6" ht="12.75">
      <c r="A114" s="67" t="str">
        <f>IF(ISBLANK(Rezultati!B106),"",Rezultati!B106)</f>
        <v>105/2019</v>
      </c>
      <c r="B114" s="68" t="str">
        <f>IF(ISBLANK(Rezultati!C106),"",Rezultati!C106)</f>
        <v>Haris  Lucević</v>
      </c>
      <c r="C114" s="77">
        <f>Rezultati!G106</f>
        <v>29</v>
      </c>
      <c r="D114" s="77">
        <f>MAX(Rezultati!I106,Rezultati!H106)</f>
        <v>15</v>
      </c>
      <c r="E114" s="87" t="str">
        <f>Evidencija!I112</f>
        <v>F</v>
      </c>
      <c r="F114" s="10"/>
    </row>
    <row r="115" spans="1:6" ht="12.75">
      <c r="A115" s="67" t="str">
        <f>IF(ISBLANK(Rezultati!B107),"",Rezultati!B107)</f>
        <v>106/2019</v>
      </c>
      <c r="B115" s="68" t="str">
        <f>IF(ISBLANK(Rezultati!C107),"",Rezultati!C107)</f>
        <v>Miloš  Bogojević</v>
      </c>
      <c r="C115" s="77">
        <f>Rezultati!G107</f>
        <v>37</v>
      </c>
      <c r="D115" s="77">
        <f>MAX(Rezultati!I107,Rezultati!H107)</f>
        <v>0</v>
      </c>
      <c r="E115" s="87" t="str">
        <f>Evidencija!I113</f>
        <v>F</v>
      </c>
      <c r="F115" s="10"/>
    </row>
    <row r="116" spans="1:6" ht="12.75">
      <c r="A116" s="67" t="str">
        <f>IF(ISBLANK(Rezultati!B108),"",Rezultati!B108)</f>
        <v>107/2019</v>
      </c>
      <c r="B116" s="68" t="str">
        <f>IF(ISBLANK(Rezultati!C108),"",Rezultati!C108)</f>
        <v>Ivan  Radović</v>
      </c>
      <c r="C116" s="77">
        <f>Rezultati!G108</f>
        <v>19</v>
      </c>
      <c r="D116" s="77">
        <f>MAX(Rezultati!I108,Rezultati!H108)</f>
        <v>27</v>
      </c>
      <c r="E116" s="87" t="str">
        <f>Evidencija!I114</f>
        <v>E</v>
      </c>
      <c r="F116" s="10"/>
    </row>
    <row r="117" spans="1:6" ht="12.75">
      <c r="A117" s="67" t="str">
        <f>IF(ISBLANK(Rezultati!B109),"",Rezultati!B109)</f>
        <v>108/2019</v>
      </c>
      <c r="B117" s="68" t="str">
        <f>IF(ISBLANK(Rezultati!C109),"",Rezultati!C109)</f>
        <v>Sretenka  Šišić</v>
      </c>
      <c r="C117" s="77">
        <f>Rezultati!G109</f>
        <v>17</v>
      </c>
      <c r="D117" s="77">
        <f>MAX(Rezultati!I109,Rezultati!H109)</f>
        <v>0</v>
      </c>
      <c r="E117" s="87" t="str">
        <f>Evidencija!I115</f>
        <v>F</v>
      </c>
      <c r="F117" s="10"/>
    </row>
    <row r="118" spans="1:6" ht="12.75">
      <c r="A118" s="67" t="str">
        <f>IF(ISBLANK(Rezultati!B110),"",Rezultati!B110)</f>
        <v>109/2019</v>
      </c>
      <c r="B118" s="68" t="str">
        <f>IF(ISBLANK(Rezultati!C110),"",Rezultati!C110)</f>
        <v>Đorđe  Medić</v>
      </c>
      <c r="C118" s="77">
        <f>Rezultati!G110</f>
        <v>33</v>
      </c>
      <c r="D118" s="77">
        <f>MAX(Rezultati!I110,Rezultati!H110)</f>
        <v>16</v>
      </c>
      <c r="E118" s="87" t="str">
        <f>Evidencija!I116</f>
        <v>E</v>
      </c>
      <c r="F118" s="10"/>
    </row>
    <row r="119" spans="1:6" ht="12.75">
      <c r="A119" s="67" t="str">
        <f>IF(ISBLANK(Rezultati!B111),"",Rezultati!B111)</f>
        <v>110/2019</v>
      </c>
      <c r="B119" s="68" t="str">
        <f>IF(ISBLANK(Rezultati!C111),"",Rezultati!C111)</f>
        <v>Dino  Krcić</v>
      </c>
      <c r="C119" s="77">
        <f>Rezultati!G111</f>
        <v>28</v>
      </c>
      <c r="D119" s="77">
        <f>MAX(Rezultati!I111,Rezultati!H111)</f>
        <v>6</v>
      </c>
      <c r="E119" s="87" t="str">
        <f>Evidencija!I117</f>
        <v>F</v>
      </c>
      <c r="F119" s="10"/>
    </row>
    <row r="120" spans="1:6" ht="12.75">
      <c r="A120" s="67" t="str">
        <f>IF(ISBLANK(Rezultati!B112),"",Rezultati!B112)</f>
        <v>111/2019</v>
      </c>
      <c r="B120" s="68" t="str">
        <f>IF(ISBLANK(Rezultati!C112),"",Rezultati!C112)</f>
        <v>Viktor  Junčaj</v>
      </c>
      <c r="C120" s="77">
        <f>Rezultati!G112</f>
        <v>21</v>
      </c>
      <c r="D120" s="77">
        <f>MAX(Rezultati!I112,Rezultati!H112)</f>
        <v>23</v>
      </c>
      <c r="E120" s="87" t="str">
        <f>Evidencija!I118</f>
        <v>F</v>
      </c>
      <c r="F120" s="10"/>
    </row>
    <row r="121" spans="1:6" ht="12.75">
      <c r="A121" s="67" t="str">
        <f>IF(ISBLANK(Rezultati!B113),"",Rezultati!B113)</f>
        <v>113/2019</v>
      </c>
      <c r="B121" s="68" t="str">
        <f>IF(ISBLANK(Rezultati!C113),"",Rezultati!C113)</f>
        <v>Stefan  Đukić</v>
      </c>
      <c r="C121" s="77">
        <f>Rezultati!G113</f>
        <v>33</v>
      </c>
      <c r="D121" s="77">
        <f>MAX(Rezultati!I113,Rezultati!H113)</f>
        <v>7</v>
      </c>
      <c r="E121" s="87" t="str">
        <f>Evidencija!I119</f>
        <v>F</v>
      </c>
      <c r="F121" s="10"/>
    </row>
    <row r="122" spans="1:6" ht="12.75">
      <c r="A122" s="67" t="str">
        <f>IF(ISBLANK(Rezultati!B114),"",Rezultati!B114)</f>
        <v>114/2019</v>
      </c>
      <c r="B122" s="68" t="str">
        <f>IF(ISBLANK(Rezultati!C114),"",Rezultati!C114)</f>
        <v>Uroš  Radusinović</v>
      </c>
      <c r="C122" s="77">
        <f>Rezultati!G114</f>
        <v>3</v>
      </c>
      <c r="D122" s="77">
        <f>MAX(Rezultati!I114,Rezultati!H114)</f>
        <v>0</v>
      </c>
      <c r="E122" s="87" t="str">
        <f>Evidencija!I120</f>
        <v>F</v>
      </c>
      <c r="F122" s="10"/>
    </row>
    <row r="123" spans="1:6" ht="12.75">
      <c r="A123" s="67" t="str">
        <f>IF(ISBLANK(Rezultati!B115),"",Rezultati!B115)</f>
        <v>115/2019</v>
      </c>
      <c r="B123" s="68" t="str">
        <f>IF(ISBLANK(Rezultati!C115),"",Rezultati!C115)</f>
        <v>Ilija  Rajković</v>
      </c>
      <c r="C123" s="77">
        <f>Rezultati!G115</f>
        <v>0</v>
      </c>
      <c r="D123" s="77">
        <f>MAX(Rezultati!I115,Rezultati!H115)</f>
        <v>0</v>
      </c>
      <c r="E123" s="87" t="str">
        <f>Evidencija!I121</f>
        <v>-</v>
      </c>
      <c r="F123" s="10"/>
    </row>
    <row r="124" spans="1:6" ht="12.75">
      <c r="A124" s="67" t="str">
        <f>IF(ISBLANK(Rezultati!B116),"",Rezultati!B116)</f>
        <v>116/2019</v>
      </c>
      <c r="B124" s="68" t="str">
        <f>IF(ISBLANK(Rezultati!C116),"",Rezultati!C116)</f>
        <v>Aleksej  Vučićević</v>
      </c>
      <c r="C124" s="77">
        <f>Rezultati!G116</f>
        <v>0</v>
      </c>
      <c r="D124" s="77">
        <f>MAX(Rezultati!I116,Rezultati!H116)</f>
        <v>0</v>
      </c>
      <c r="E124" s="87" t="str">
        <f>Evidencija!I122</f>
        <v>-</v>
      </c>
      <c r="F124" s="10"/>
    </row>
    <row r="125" spans="1:6" ht="12.75">
      <c r="A125" s="67" t="str">
        <f>IF(ISBLANK(Rezultati!B117),"",Rezultati!B117)</f>
        <v>117/2019</v>
      </c>
      <c r="B125" s="68" t="str">
        <f>IF(ISBLANK(Rezultati!C117),"",Rezultati!C117)</f>
        <v>Marija  Dragović</v>
      </c>
      <c r="C125" s="77">
        <f>Rezultati!G117</f>
        <v>44</v>
      </c>
      <c r="D125" s="77">
        <f>MAX(Rezultati!I117,Rezultati!H117)</f>
        <v>21</v>
      </c>
      <c r="E125" s="87" t="str">
        <f>Evidencija!I123</f>
        <v>C</v>
      </c>
      <c r="F125" s="10"/>
    </row>
    <row r="126" spans="1:6" ht="12.75">
      <c r="A126" s="67" t="str">
        <f>IF(ISBLANK(Rezultati!B118),"",Rezultati!B118)</f>
        <v>118/2019</v>
      </c>
      <c r="B126" s="68" t="str">
        <f>IF(ISBLANK(Rezultati!C118),"",Rezultati!C118)</f>
        <v>Jelena  Veličković</v>
      </c>
      <c r="C126" s="77">
        <f>Rezultati!G118</f>
        <v>17</v>
      </c>
      <c r="D126" s="77">
        <f>MAX(Rezultati!I118,Rezultati!H118)</f>
        <v>10</v>
      </c>
      <c r="E126" s="87" t="str">
        <f>Evidencija!I124</f>
        <v>F</v>
      </c>
      <c r="F126" s="10"/>
    </row>
    <row r="127" spans="1:6" ht="12.75">
      <c r="A127" s="67" t="str">
        <f>IF(ISBLANK(Rezultati!B119),"",Rezultati!B119)</f>
        <v>119/2019</v>
      </c>
      <c r="B127" s="68" t="str">
        <f>IF(ISBLANK(Rezultati!C119),"",Rezultati!C119)</f>
        <v>Slavko  Obrenović</v>
      </c>
      <c r="C127" s="77">
        <f>Rezultati!G119</f>
        <v>48</v>
      </c>
      <c r="D127" s="77">
        <f>MAX(Rezultati!I119,Rezultati!H119)</f>
        <v>25</v>
      </c>
      <c r="E127" s="87" t="str">
        <f>Evidencija!I125</f>
        <v>C</v>
      </c>
      <c r="F127" s="10"/>
    </row>
    <row r="128" spans="1:6" ht="12.75">
      <c r="A128" s="67" t="str">
        <f>IF(ISBLANK(Rezultati!B120),"",Rezultati!B120)</f>
        <v>120/2019</v>
      </c>
      <c r="B128" s="68" t="str">
        <f>IF(ISBLANK(Rezultati!C120),"",Rezultati!C120)</f>
        <v>Janko  Smolović</v>
      </c>
      <c r="C128" s="77">
        <f>Rezultati!G120</f>
        <v>0</v>
      </c>
      <c r="D128" s="77">
        <f>MAX(Rezultati!I120,Rezultati!H120)</f>
        <v>0</v>
      </c>
      <c r="E128" s="87" t="str">
        <f>Evidencija!I126</f>
        <v>-</v>
      </c>
      <c r="F128" s="10"/>
    </row>
    <row r="129" spans="1:6" ht="12.75">
      <c r="A129" s="67" t="str">
        <f>IF(ISBLANK(Rezultati!B121),"",Rezultati!B121)</f>
        <v>121/2019</v>
      </c>
      <c r="B129" s="68" t="str">
        <f>IF(ISBLANK(Rezultati!C121),"",Rezultati!C121)</f>
        <v>Igor  Mijušković</v>
      </c>
      <c r="C129" s="77">
        <f>Rezultati!G121</f>
        <v>37</v>
      </c>
      <c r="D129" s="77">
        <f>MAX(Rezultati!I121,Rezultati!H121)</f>
        <v>13</v>
      </c>
      <c r="E129" s="87" t="str">
        <f>Evidencija!I127</f>
        <v>E</v>
      </c>
      <c r="F129" s="26"/>
    </row>
    <row r="130" spans="1:6" ht="12.75">
      <c r="A130" s="67" t="str">
        <f>IF(ISBLANK(Rezultati!B122),"",Rezultati!B122)</f>
        <v>122/2019</v>
      </c>
      <c r="B130" s="68" t="str">
        <f>IF(ISBLANK(Rezultati!C122),"",Rezultati!C122)</f>
        <v>Nina  Bulajić</v>
      </c>
      <c r="C130" s="77">
        <f>Rezultati!G122</f>
        <v>43</v>
      </c>
      <c r="D130" s="77">
        <f>MAX(Rezultati!I122,Rezultati!H122)</f>
        <v>13</v>
      </c>
      <c r="E130" s="87" t="str">
        <f>Evidencija!I128</f>
        <v>D</v>
      </c>
      <c r="F130" s="26"/>
    </row>
    <row r="131" spans="1:6" ht="12.75">
      <c r="A131" s="67" t="str">
        <f>IF(ISBLANK(Rezultati!B123),"",Rezultati!B123)</f>
        <v>123/2019</v>
      </c>
      <c r="B131" s="68" t="str">
        <f>IF(ISBLANK(Rezultati!C123),"",Rezultati!C123)</f>
        <v>Ranko  Mićanović</v>
      </c>
      <c r="C131" s="77">
        <f>Rezultati!G123</f>
        <v>30</v>
      </c>
      <c r="D131" s="77">
        <f>MAX(Rezultati!I123,Rezultati!H123)</f>
        <v>15</v>
      </c>
      <c r="E131" s="87" t="str">
        <f>Evidencija!I129</f>
        <v>E</v>
      </c>
      <c r="F131" s="26"/>
    </row>
    <row r="132" spans="1:6" ht="12.75">
      <c r="A132" s="67" t="str">
        <f>IF(ISBLANK(Rezultati!B124),"",Rezultati!B124)</f>
        <v>124/2019</v>
      </c>
      <c r="B132" s="68" t="str">
        <f>IF(ISBLANK(Rezultati!C124),"",Rezultati!C124)</f>
        <v>Lazar  Prelević</v>
      </c>
      <c r="C132" s="77">
        <f>Rezultati!G124</f>
        <v>39</v>
      </c>
      <c r="D132" s="77">
        <f>MAX(Rezultati!I124,Rezultati!H124)</f>
        <v>18</v>
      </c>
      <c r="E132" s="87" t="str">
        <f>Evidencija!I130</f>
        <v>D</v>
      </c>
      <c r="F132" s="26"/>
    </row>
    <row r="133" spans="1:6" ht="16.5" customHeight="1">
      <c r="A133" s="67" t="str">
        <f>IF(ISBLANK(Rezultati!B125),"",Rezultati!B125)</f>
        <v>125/2019</v>
      </c>
      <c r="B133" s="68" t="str">
        <f>IF(ISBLANK(Rezultati!C125),"",Rezultati!C125)</f>
        <v>Danica  Knežević</v>
      </c>
      <c r="C133" s="77">
        <f>Rezultati!G125</f>
        <v>2</v>
      </c>
      <c r="D133" s="77">
        <f>MAX(Rezultati!I125,Rezultati!H125)</f>
        <v>0</v>
      </c>
      <c r="E133" s="87" t="str">
        <f>Evidencija!I131</f>
        <v>F</v>
      </c>
      <c r="F133" s="26"/>
    </row>
    <row r="134" spans="1:6" ht="12.75">
      <c r="A134" s="67" t="str">
        <f>IF(ISBLANK(Rezultati!B126),"",Rezultati!B126)</f>
        <v>126/2019</v>
      </c>
      <c r="B134" s="68" t="str">
        <f>IF(ISBLANK(Rezultati!C126),"",Rezultati!C126)</f>
        <v>Miloš  Lazarević</v>
      </c>
      <c r="C134" s="77">
        <f>Rezultati!G126</f>
        <v>0</v>
      </c>
      <c r="D134" s="77">
        <f>MAX(Rezultati!I126,Rezultati!H126)</f>
        <v>0</v>
      </c>
      <c r="E134" s="87" t="str">
        <f>Evidencija!I132</f>
        <v>F</v>
      </c>
      <c r="F134" s="26"/>
    </row>
    <row r="135" spans="1:6" ht="12.75">
      <c r="A135" s="67" t="str">
        <f>IF(ISBLANK(Rezultati!B127),"",Rezultati!B127)</f>
        <v>127/2019</v>
      </c>
      <c r="B135" s="68" t="str">
        <f>IF(ISBLANK(Rezultati!C127),"",Rezultati!C127)</f>
        <v>Žarko  Rakočević</v>
      </c>
      <c r="C135" s="77">
        <f>Rezultati!G127</f>
        <v>28</v>
      </c>
      <c r="D135" s="77">
        <f>MAX(Rezultati!I127,Rezultati!H127)</f>
        <v>11</v>
      </c>
      <c r="E135" s="87" t="str">
        <f>Evidencija!I133</f>
        <v>F</v>
      </c>
      <c r="F135" s="26"/>
    </row>
    <row r="136" spans="1:6" ht="12.75">
      <c r="A136" s="67" t="str">
        <f>IF(ISBLANK(Rezultati!B128),"",Rezultati!B128)</f>
        <v>129/2019</v>
      </c>
      <c r="B136" s="68" t="str">
        <f>IF(ISBLANK(Rezultati!C128),"",Rezultati!C128)</f>
        <v>Jovana  Šćepanović</v>
      </c>
      <c r="C136" s="77">
        <f>Rezultati!G128</f>
        <v>0</v>
      </c>
      <c r="D136" s="77">
        <f>MAX(Rezultati!I128,Rezultati!H128)</f>
        <v>0</v>
      </c>
      <c r="E136" s="87" t="str">
        <f>Evidencija!I134</f>
        <v>F</v>
      </c>
      <c r="F136" s="26"/>
    </row>
    <row r="137" spans="1:6" ht="12.75">
      <c r="A137" s="67" t="str">
        <f>IF(ISBLANK(Rezultati!B129),"",Rezultati!B129)</f>
        <v>13/2018</v>
      </c>
      <c r="B137" s="68" t="str">
        <f>IF(ISBLANK(Rezultati!C129),"",Rezultati!C129)</f>
        <v>Adela  Kolić</v>
      </c>
      <c r="C137" s="77">
        <f>Rezultati!G129</f>
        <v>37</v>
      </c>
      <c r="D137" s="77">
        <f>MAX(Rezultati!I129,Rezultati!H129)</f>
        <v>0</v>
      </c>
      <c r="E137" s="87" t="str">
        <f>Evidencija!I135</f>
        <v>F</v>
      </c>
      <c r="F137" s="26"/>
    </row>
    <row r="138" spans="1:6" ht="12.75">
      <c r="A138" s="67" t="str">
        <f>IF(ISBLANK(Rezultati!B130),"",Rezultati!B130)</f>
        <v>19/2018</v>
      </c>
      <c r="B138" s="68" t="str">
        <f>IF(ISBLANK(Rezultati!C130),"",Rezultati!C130)</f>
        <v>Anica  Spasojević</v>
      </c>
      <c r="C138" s="77">
        <f>Rezultati!G130</f>
        <v>17</v>
      </c>
      <c r="D138" s="77">
        <f>MAX(Rezultati!I130,Rezultati!H130)</f>
        <v>0</v>
      </c>
      <c r="E138" s="87" t="str">
        <f>Evidencija!I136</f>
        <v>F</v>
      </c>
      <c r="F138" s="26"/>
    </row>
    <row r="139" spans="1:6" ht="12.75">
      <c r="A139" s="67" t="str">
        <f>IF(ISBLANK(Rezultati!B131),"",Rezultati!B131)</f>
        <v>24/2018</v>
      </c>
      <c r="B139" s="68" t="str">
        <f>IF(ISBLANK(Rezultati!C131),"",Rezultati!C131)</f>
        <v>Božidar  Babić</v>
      </c>
      <c r="C139" s="77">
        <f>Rezultati!G131</f>
        <v>26</v>
      </c>
      <c r="D139" s="77">
        <f>MAX(Rezultati!I131,Rezultati!H131)</f>
        <v>10</v>
      </c>
      <c r="E139" s="87" t="str">
        <f>Evidencija!I137</f>
        <v>F</v>
      </c>
      <c r="F139" s="26"/>
    </row>
    <row r="140" spans="1:6" ht="12.75">
      <c r="A140" s="67" t="str">
        <f>IF(ISBLANK(Rezultati!B132),"",Rezultati!B132)</f>
        <v>28/2018</v>
      </c>
      <c r="B140" s="68" t="str">
        <f>IF(ISBLANK(Rezultati!C132),"",Rezultati!C132)</f>
        <v>Božidar  Milošević</v>
      </c>
      <c r="C140" s="77">
        <f>Rezultati!G132</f>
        <v>26</v>
      </c>
      <c r="D140" s="77">
        <f>MAX(Rezultati!I132,Rezultati!H132)</f>
        <v>19</v>
      </c>
      <c r="E140" s="87" t="str">
        <f>Evidencija!I138</f>
        <v>E</v>
      </c>
      <c r="F140" s="26"/>
    </row>
    <row r="141" spans="1:6" ht="12.75">
      <c r="A141" s="67" t="str">
        <f>IF(ISBLANK(Rezultati!B133),"",Rezultati!B133)</f>
        <v>40/2018</v>
      </c>
      <c r="B141" s="68" t="str">
        <f>IF(ISBLANK(Rezultati!C133),"",Rezultati!C133)</f>
        <v>Momčilo  Rajković</v>
      </c>
      <c r="C141" s="77">
        <f>Rezultati!G133</f>
        <v>0</v>
      </c>
      <c r="D141" s="77">
        <f>MAX(Rezultati!I133,Rezultati!H133)</f>
        <v>0</v>
      </c>
      <c r="E141" s="87" t="str">
        <f>Evidencija!I139</f>
        <v>F</v>
      </c>
      <c r="F141" s="26"/>
    </row>
    <row r="142" spans="1:6" ht="12.75">
      <c r="A142" s="67" t="str">
        <f>IF(ISBLANK(Rezultati!B134),"",Rezultati!B134)</f>
        <v>41/2018</v>
      </c>
      <c r="B142" s="68" t="str">
        <f>IF(ISBLANK(Rezultati!C134),"",Rezultati!C134)</f>
        <v>Nemanja  Pejović</v>
      </c>
      <c r="C142" s="77">
        <f>Rezultati!G134</f>
        <v>0</v>
      </c>
      <c r="D142" s="77">
        <f>MAX(Rezultati!I134,Rezultati!H134)</f>
        <v>0</v>
      </c>
      <c r="E142" s="87" t="str">
        <f>Evidencija!I140</f>
        <v>F</v>
      </c>
      <c r="F142" s="26"/>
    </row>
    <row r="143" spans="1:6" ht="12.75">
      <c r="A143" s="67" t="str">
        <f>IF(ISBLANK(Rezultati!B135),"",Rezultati!B135)</f>
        <v>71/2018</v>
      </c>
      <c r="B143" s="68" t="str">
        <f>IF(ISBLANK(Rezultati!C135),"",Rezultati!C135)</f>
        <v>Aleksa  Medojević</v>
      </c>
      <c r="C143" s="77">
        <f>Rezultati!G135</f>
        <v>0</v>
      </c>
      <c r="D143" s="77">
        <f>MAX(Rezultati!I135,Rezultati!H135)</f>
        <v>0</v>
      </c>
      <c r="E143" s="87" t="str">
        <f>Evidencija!I141</f>
        <v>F</v>
      </c>
      <c r="F143" s="26"/>
    </row>
    <row r="144" spans="1:6" ht="12.75">
      <c r="A144" s="67" t="str">
        <f>IF(ISBLANK(Rezultati!B136),"",Rezultati!B136)</f>
        <v>72/2018</v>
      </c>
      <c r="B144" s="68" t="str">
        <f>IF(ISBLANK(Rezultati!C136),"",Rezultati!C136)</f>
        <v>Danijela  Vulović</v>
      </c>
      <c r="C144" s="77">
        <f>Rezultati!G136</f>
        <v>11</v>
      </c>
      <c r="D144" s="77">
        <f>MAX(Rezultati!I136,Rezultati!H136)</f>
        <v>0</v>
      </c>
      <c r="E144" s="87" t="str">
        <f>Evidencija!I142</f>
        <v>F</v>
      </c>
      <c r="F144" s="26"/>
    </row>
    <row r="145" spans="1:6" ht="12.75">
      <c r="A145" s="67" t="str">
        <f>IF(ISBLANK(Rezultati!B137),"",Rezultati!B137)</f>
        <v>74/2018</v>
      </c>
      <c r="B145" s="68" t="str">
        <f>IF(ISBLANK(Rezultati!C137),"",Rezultati!C137)</f>
        <v>Svetlana  Korać</v>
      </c>
      <c r="C145" s="77">
        <f>Rezultati!G137</f>
        <v>15</v>
      </c>
      <c r="D145" s="77">
        <f>MAX(Rezultati!I137,Rezultati!H137)</f>
        <v>3</v>
      </c>
      <c r="E145" s="87" t="str">
        <f>Evidencija!I143</f>
        <v>F</v>
      </c>
      <c r="F145" s="26"/>
    </row>
    <row r="146" spans="1:6" ht="12.75">
      <c r="A146" s="67" t="str">
        <f>IF(ISBLANK(Rezultati!B138),"",Rezultati!B138)</f>
        <v>90/2018</v>
      </c>
      <c r="B146" s="68" t="str">
        <f>IF(ISBLANK(Rezultati!C138),"",Rezultati!C138)</f>
        <v>Vladimir  Jovović</v>
      </c>
      <c r="C146" s="77">
        <f>Rezultati!G138</f>
        <v>11</v>
      </c>
      <c r="D146" s="77">
        <f>MAX(Rezultati!I138,Rezultati!H138)</f>
        <v>0</v>
      </c>
      <c r="E146" s="87" t="str">
        <f>Evidencija!I144</f>
        <v>F</v>
      </c>
      <c r="F146" s="26"/>
    </row>
    <row r="147" spans="1:6" ht="12.75">
      <c r="A147" s="67" t="str">
        <f>IF(ISBLANK(Rezultati!B139),"",Rezultati!B139)</f>
        <v>107/2018</v>
      </c>
      <c r="B147" s="68" t="str">
        <f>IF(ISBLANK(Rezultati!C139),"",Rezultati!C139)</f>
        <v>Jovan  Vasić</v>
      </c>
      <c r="C147" s="77">
        <f>Rezultati!G139</f>
        <v>0</v>
      </c>
      <c r="D147" s="77">
        <f>MAX(Rezultati!I139,Rezultati!H139)</f>
        <v>0</v>
      </c>
      <c r="E147" s="87" t="str">
        <f>Evidencija!I145</f>
        <v>F</v>
      </c>
      <c r="F147" s="26"/>
    </row>
    <row r="148" spans="1:6" ht="12.75">
      <c r="A148" s="67" t="str">
        <f>IF(ISBLANK(Rezultati!B140),"",Rezultati!B140)</f>
        <v>110/2018</v>
      </c>
      <c r="B148" s="68" t="str">
        <f>IF(ISBLANK(Rezultati!C140),"",Rezultati!C140)</f>
        <v>Kenan  Grbović</v>
      </c>
      <c r="C148" s="77">
        <f>Rezultati!G140</f>
        <v>0</v>
      </c>
      <c r="D148" s="77">
        <f>MAX(Rezultati!I140,Rezultati!H140)</f>
        <v>0</v>
      </c>
      <c r="E148" s="87" t="str">
        <f>Evidencija!I146</f>
        <v>F</v>
      </c>
      <c r="F148" s="26"/>
    </row>
    <row r="149" spans="1:6" ht="12.75">
      <c r="A149" s="67" t="str">
        <f>IF(ISBLANK(Rezultati!B141),"",Rezultati!B141)</f>
        <v>118/2018</v>
      </c>
      <c r="B149" s="68" t="str">
        <f>IF(ISBLANK(Rezultati!C141),"",Rezultati!C141)</f>
        <v>Kristina  Smolović</v>
      </c>
      <c r="C149" s="77">
        <f>Rezultati!G141</f>
        <v>0</v>
      </c>
      <c r="D149" s="77">
        <f>MAX(Rezultati!I141,Rezultati!H141)</f>
        <v>0</v>
      </c>
      <c r="E149" s="87" t="str">
        <f>Evidencija!I147</f>
        <v>F</v>
      </c>
      <c r="F149" s="26"/>
    </row>
    <row r="150" spans="1:6" ht="12.75">
      <c r="A150" s="67" t="str">
        <f>IF(ISBLANK(Rezultati!B142),"",Rezultati!B142)</f>
        <v>119/2018</v>
      </c>
      <c r="B150" s="68" t="str">
        <f>IF(ISBLANK(Rezultati!C142),"",Rezultati!C142)</f>
        <v>Vladan  Tomašević</v>
      </c>
      <c r="C150" s="77">
        <f>Rezultati!G142</f>
        <v>19</v>
      </c>
      <c r="D150" s="77">
        <f>MAX(Rezultati!I142,Rezultati!H142)</f>
        <v>0</v>
      </c>
      <c r="E150" s="87" t="str">
        <f>Evidencija!I148</f>
        <v>F</v>
      </c>
      <c r="F150" s="26"/>
    </row>
    <row r="151" spans="1:6" ht="12.75">
      <c r="A151" s="67" t="str">
        <f>IF(ISBLANK(Rezultati!B143),"",Rezultati!B143)</f>
        <v>10/2017</v>
      </c>
      <c r="B151" s="68" t="str">
        <f>IF(ISBLANK(Rezultati!C143),"",Rezultati!C143)</f>
        <v>Miljan  Jevtović</v>
      </c>
      <c r="C151" s="77">
        <f>Rezultati!G143</f>
        <v>0</v>
      </c>
      <c r="D151" s="77">
        <f>MAX(Rezultati!I143,Rezultati!H143)</f>
        <v>0</v>
      </c>
      <c r="E151" s="87" t="str">
        <f>Evidencija!I149</f>
        <v>F</v>
      </c>
      <c r="F151" s="26"/>
    </row>
    <row r="152" spans="1:6" ht="12.75">
      <c r="A152" s="67" t="str">
        <f>IF(ISBLANK(Rezultati!B144),"",Rezultati!B144)</f>
        <v>123/2017</v>
      </c>
      <c r="B152" s="68" t="str">
        <f>IF(ISBLANK(Rezultati!C144),"",Rezultati!C144)</f>
        <v>Pavle  Milić</v>
      </c>
      <c r="C152" s="77">
        <f>Rezultati!G144</f>
        <v>0</v>
      </c>
      <c r="D152" s="77">
        <f>MAX(Rezultati!I144,Rezultati!H144)</f>
        <v>0</v>
      </c>
      <c r="E152" s="87" t="str">
        <f>Evidencija!I150</f>
        <v>F</v>
      </c>
      <c r="F152" s="26"/>
    </row>
    <row r="153" spans="1:6" ht="12.75">
      <c r="A153" s="67" t="str">
        <f>IF(ISBLANK(Rezultati!B145),"",Rezultati!B145)</f>
        <v>124/2017</v>
      </c>
      <c r="B153" s="68" t="str">
        <f>IF(ISBLANK(Rezultati!C145),"",Rezultati!C145)</f>
        <v>Radoje  Mojašević</v>
      </c>
      <c r="C153" s="77">
        <f>Rezultati!G145</f>
        <v>0</v>
      </c>
      <c r="D153" s="77">
        <f>MAX(Rezultati!I145,Rezultati!H145)</f>
        <v>0</v>
      </c>
      <c r="E153" s="87" t="str">
        <f>Evidencija!I151</f>
        <v>F</v>
      </c>
      <c r="F153" s="26"/>
    </row>
    <row r="154" spans="1:6" ht="12.75">
      <c r="A154" s="67" t="str">
        <f>IF(ISBLANK(Rezultati!B146),"",Rezultati!B146)</f>
        <v>42/2016</v>
      </c>
      <c r="B154" s="68" t="str">
        <f>IF(ISBLANK(Rezultati!C146),"",Rezultati!C146)</f>
        <v>Miloš  Radanović</v>
      </c>
      <c r="C154" s="77">
        <f>Rezultati!G146</f>
        <v>0</v>
      </c>
      <c r="D154" s="77">
        <f>MAX(Rezultati!I146,Rezultati!H146)</f>
        <v>0</v>
      </c>
      <c r="E154" s="87" t="str">
        <f>Evidencija!I152</f>
        <v>F</v>
      </c>
      <c r="F154" s="26"/>
    </row>
    <row r="155" spans="1:6" ht="12.75">
      <c r="A155" s="67" t="str">
        <f>IF(ISBLANK(Rezultati!B147),"",Rezultati!B147)</f>
        <v>75/2016</v>
      </c>
      <c r="B155" s="68" t="str">
        <f>IF(ISBLANK(Rezultati!C147),"",Rezultati!C147)</f>
        <v>Branimir  Barović</v>
      </c>
      <c r="C155" s="77">
        <f>Rezultati!G147</f>
        <v>8</v>
      </c>
      <c r="D155" s="77">
        <f>MAX(Rezultati!I147,Rezultati!H147)</f>
        <v>0</v>
      </c>
      <c r="E155" s="87" t="str">
        <f>Evidencija!I153</f>
        <v>F</v>
      </c>
      <c r="F155" s="26"/>
    </row>
    <row r="156" spans="1:6" ht="12.75">
      <c r="A156" s="67" t="str">
        <f>IF(ISBLANK(Rezultati!B148),"",Rezultati!B148)</f>
        <v>78/2016</v>
      </c>
      <c r="B156" s="68" t="str">
        <f>IF(ISBLANK(Rezultati!C148),"",Rezultati!C148)</f>
        <v>Radoš  Pođanin</v>
      </c>
      <c r="C156" s="77">
        <f>Rezultati!G148</f>
        <v>9</v>
      </c>
      <c r="D156" s="77">
        <f>MAX(Rezultati!I148,Rezultati!H148)</f>
        <v>0</v>
      </c>
      <c r="E156" s="87" t="str">
        <f>Evidencija!I154</f>
        <v>F</v>
      </c>
      <c r="F156" s="10"/>
    </row>
    <row r="157" spans="1:6" ht="12.75">
      <c r="A157" s="67" t="str">
        <f>IF(ISBLANK(Rezultati!B149),"",Rezultati!B149)</f>
        <v>128/2016</v>
      </c>
      <c r="B157" s="68" t="str">
        <f>IF(ISBLANK(Rezultati!C149),"",Rezultati!C149)</f>
        <v>Petar  Čarapić</v>
      </c>
      <c r="C157" s="77">
        <f>Rezultati!G149</f>
        <v>0</v>
      </c>
      <c r="D157" s="77">
        <f>MAX(Rezultati!I149,Rezultati!H149)</f>
        <v>0</v>
      </c>
      <c r="E157" s="87" t="str">
        <f>Evidencija!I155</f>
        <v>F</v>
      </c>
      <c r="F157" s="10"/>
    </row>
    <row r="158" spans="1:9" ht="14.25">
      <c r="A158" s="67" t="str">
        <f>IF(ISBLANK(Rezultati!B150),"",Rezultati!B150)</f>
        <v>80/2015</v>
      </c>
      <c r="B158" s="68" t="str">
        <f>IF(ISBLANK(Rezultati!C150),"",Rezultati!C150)</f>
        <v>Ivan  Uskoković</v>
      </c>
      <c r="C158" s="77">
        <f>Rezultati!G150</f>
        <v>0</v>
      </c>
      <c r="D158" s="77">
        <f>MAX(Rezultati!I150,Rezultati!H150)</f>
        <v>0</v>
      </c>
      <c r="E158" s="87" t="str">
        <f>Evidencija!I156</f>
        <v>F</v>
      </c>
      <c r="F158" s="10"/>
      <c r="I158" s="45"/>
    </row>
    <row r="159" spans="1:6" ht="12.75">
      <c r="A159" s="67" t="str">
        <f>IF(ISBLANK(Rezultati!B151),"",Rezultati!B151)</f>
        <v>50/2014</v>
      </c>
      <c r="B159" s="68" t="str">
        <f>IF(ISBLANK(Rezultati!C151),"",Rezultati!C151)</f>
        <v>Andrija  Jokanović</v>
      </c>
      <c r="C159" s="77">
        <f>Rezultati!G151</f>
        <v>0</v>
      </c>
      <c r="D159" s="77">
        <f>MAX(Rezultati!I151,Rezultati!H151)</f>
        <v>0</v>
      </c>
      <c r="E159" s="87" t="str">
        <f>Evidencija!I157</f>
        <v>F</v>
      </c>
      <c r="F159" s="10"/>
    </row>
    <row r="160" spans="1:6" ht="12.75">
      <c r="A160" s="67" t="str">
        <f>IF(ISBLANK(Rezultati!B152),"",Rezultati!B152)</f>
        <v>3/2012</v>
      </c>
      <c r="B160" s="68" t="str">
        <f>IF(ISBLANK(Rezultati!C152),"",Rezultati!C152)</f>
        <v>Mihailo  Ristić</v>
      </c>
      <c r="C160" s="77">
        <f>Rezultati!G152</f>
        <v>0</v>
      </c>
      <c r="D160" s="77">
        <f>MAX(Rezultati!I152,Rezultati!H152)</f>
        <v>0</v>
      </c>
      <c r="E160" s="87" t="str">
        <f>Evidencija!I158</f>
        <v>F</v>
      </c>
      <c r="F160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2018-11-09T08:25:53Z</cp:lastPrinted>
  <dcterms:created xsi:type="dcterms:W3CDTF">2009-11-01T12:11:22Z</dcterms:created>
  <dcterms:modified xsi:type="dcterms:W3CDTF">2020-01-21T09:49:28Z</dcterms:modified>
  <cp:category/>
  <cp:version/>
  <cp:contentType/>
  <cp:contentStatus/>
</cp:coreProperties>
</file>